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 defaultThemeVersion="124226"/>
  <xr:revisionPtr revIDLastSave="2" documentId="11_0D3CE6AF2C0DA6CDB77395522452BF98A847C954" xr6:coauthVersionLast="47" xr6:coauthVersionMax="47" xr10:uidLastSave="{F664AF80-D9D7-479F-9B0E-E99D1EDD75E6}"/>
  <bookViews>
    <workbookView xWindow="-120" yWindow="-120" windowWidth="15600" windowHeight="11760" xr2:uid="{00000000-000D-0000-FFFF-FFFF00000000}"/>
  </bookViews>
  <sheets>
    <sheet name="Приложение №5 Табл.№1" sheetId="2" r:id="rId1"/>
  </sheets>
  <definedNames>
    <definedName name="_xlnm.Print_Titles" localSheetId="0">'Приложение №5 Табл.№1'!$7:$7</definedName>
    <definedName name="_xlnm.Print_Area" localSheetId="0">'Приложение №5 Табл.№1'!$G$1:$N$90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2" l="1"/>
  <c r="L59" i="2"/>
  <c r="L58" i="2" s="1"/>
  <c r="L56" i="2"/>
  <c r="L54" i="2"/>
  <c r="K60" i="2"/>
  <c r="K59" i="2"/>
  <c r="K58" i="2" s="1"/>
  <c r="K56" i="2"/>
  <c r="K54" i="2"/>
  <c r="K53" i="2" s="1"/>
  <c r="K52" i="2" s="1"/>
  <c r="L53" i="2" l="1"/>
  <c r="L52" i="2" s="1"/>
  <c r="K32" i="2"/>
  <c r="L32" i="2"/>
  <c r="L86" i="2"/>
  <c r="K86" i="2"/>
  <c r="L83" i="2"/>
  <c r="K83" i="2"/>
  <c r="L79" i="2"/>
  <c r="K79" i="2"/>
  <c r="L77" i="2"/>
  <c r="K77" i="2"/>
  <c r="L75" i="2"/>
  <c r="K75" i="2"/>
  <c r="L71" i="2"/>
  <c r="L70" i="2"/>
  <c r="K71" i="2"/>
  <c r="K70" i="2" s="1"/>
  <c r="L68" i="2"/>
  <c r="K68" i="2"/>
  <c r="L66" i="2"/>
  <c r="K66" i="2"/>
  <c r="K65" i="2"/>
  <c r="L65" i="2"/>
  <c r="L50" i="2"/>
  <c r="L49" i="2" s="1"/>
  <c r="L48" i="2" s="1"/>
  <c r="K50" i="2"/>
  <c r="K49" i="2"/>
  <c r="K48" i="2" s="1"/>
  <c r="L46" i="2"/>
  <c r="K46" i="2"/>
  <c r="K45" i="2"/>
  <c r="K44" i="2" s="1"/>
  <c r="K43" i="2" s="1"/>
  <c r="L45" i="2"/>
  <c r="L44" i="2"/>
  <c r="L43" i="2" s="1"/>
  <c r="L41" i="2"/>
  <c r="K41" i="2"/>
  <c r="K40" i="2"/>
  <c r="L40" i="2"/>
  <c r="L39" i="2"/>
  <c r="K39" i="2"/>
  <c r="L37" i="2"/>
  <c r="L36" i="2" s="1"/>
  <c r="L35" i="2" s="1"/>
  <c r="L34" i="2" s="1"/>
  <c r="K37" i="2"/>
  <c r="K36" i="2" s="1"/>
  <c r="K35" i="2" s="1"/>
  <c r="K34" i="2" s="1"/>
  <c r="L30" i="2"/>
  <c r="K30" i="2"/>
  <c r="K29" i="2" s="1"/>
  <c r="K28" i="2" s="1"/>
  <c r="K27" i="2" s="1"/>
  <c r="L25" i="2"/>
  <c r="L24" i="2"/>
  <c r="L23" i="2"/>
  <c r="L22" i="2" s="1"/>
  <c r="K25" i="2"/>
  <c r="K24" i="2"/>
  <c r="K23" i="2"/>
  <c r="K22" i="2" s="1"/>
  <c r="L19" i="2"/>
  <c r="L18" i="2"/>
  <c r="K19" i="2"/>
  <c r="K18" i="2" s="1"/>
  <c r="L16" i="2"/>
  <c r="L15" i="2"/>
  <c r="L14" i="2"/>
  <c r="K16" i="2"/>
  <c r="K15" i="2" s="1"/>
  <c r="K14" i="2" s="1"/>
  <c r="L12" i="2"/>
  <c r="L11" i="2" s="1"/>
  <c r="L10" i="2" s="1"/>
  <c r="L9" i="2" s="1"/>
  <c r="K12" i="2"/>
  <c r="K11" i="2" s="1"/>
  <c r="K10" i="2" s="1"/>
  <c r="K9" i="2" s="1"/>
  <c r="L64" i="2"/>
  <c r="L63" i="2" s="1"/>
  <c r="L62" i="2" s="1"/>
  <c r="K64" i="2" l="1"/>
  <c r="K63" i="2" s="1"/>
  <c r="K62" i="2" s="1"/>
  <c r="K88" i="2" s="1"/>
  <c r="L29" i="2"/>
  <c r="L28" i="2" s="1"/>
  <c r="L27" i="2" s="1"/>
  <c r="L88" i="2" s="1"/>
  <c r="L90" i="2" s="1"/>
  <c r="L8" i="2" s="1"/>
  <c r="K90" i="2"/>
  <c r="K8" i="2" s="1"/>
</calcChain>
</file>

<file path=xl/sharedStrings.xml><?xml version="1.0" encoding="utf-8"?>
<sst xmlns="http://schemas.openxmlformats.org/spreadsheetml/2006/main" count="167" uniqueCount="125">
  <si>
    <t xml:space="preserve">  </t>
  </si>
  <si>
    <t>Приложение 6</t>
  </si>
  <si>
    <t>к Решению Муниципального Совета сельского поселения</t>
  </si>
  <si>
    <t>Красный Профинтерн</t>
  </si>
  <si>
    <t xml:space="preserve">                                 от  15.06.2021 года     № 79  </t>
  </si>
  <si>
    <t>Ведомственная структкра расходов сельского поселения Красный Профинтерн на плановый период 2022 и 2023 годов</t>
  </si>
  <si>
    <t>Наименование</t>
  </si>
  <si>
    <t>Главный распоря-дитель</t>
  </si>
  <si>
    <t>Код целевой классификации</t>
  </si>
  <si>
    <t>Вид расходов</t>
  </si>
  <si>
    <t>2022 год                   (руб.)</t>
  </si>
  <si>
    <t>2023 год                  (руб.)</t>
  </si>
  <si>
    <t>Администрация сельского поселения Красный Профинтерн</t>
  </si>
  <si>
    <t>0100000</t>
  </si>
  <si>
    <t xml:space="preserve">Развитие муниципальной службы в сельском поселении Красный Профинтерн </t>
  </si>
  <si>
    <t>01.0.00.00000</t>
  </si>
  <si>
    <t/>
  </si>
  <si>
    <t xml:space="preserve">Целевая программа  «Развитие муниципальной службы в сельском поселении Красный Профинтерн» </t>
  </si>
  <si>
    <t>01.1.00.00000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</si>
  <si>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</si>
  <si>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0110000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</si>
  <si>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</si>
  <si>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</si>
  <si>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</si>
  <si>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</si>
  <si>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</si>
  <si>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</si>
  <si>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</si>
  <si>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</si>
  <si>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</si>
  <si>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</si>
  <si>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</si>
  <si>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</si>
  <si>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</si>
  <si>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</si>
  <si>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</si>
  <si>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</si>
  <si>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 xml:space="preserve">Целевая программа "Благоустройство территории сельского поселения Красный Профинтерн " </t>
  </si>
  <si>
    <t>04.1.00.00000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</si>
  <si>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</si>
  <si>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</si>
  <si>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</si>
  <si>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</si>
  <si>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Дорожный фонд</t>
  </si>
  <si>
    <t>05.0.00.00000</t>
  </si>
  <si>
    <t>Муниципальная целевая программа " Повышение безопасности дорожного движения в сельском поселении Красный Профинтерн"</t>
  </si>
  <si>
    <t>05.1.00.00000</t>
  </si>
  <si>
    <t>Основное мероприятие муниципальной целевой программы " Повышение безопасности дорожного движения в сельском поселении Красный Профинтерн"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</si>
  <si>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</si>
  <si>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</si>
  <si>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</si>
  <si>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05.1.00.72440</t>
  </si>
  <si>
    <t>Молодежная политика и оздоровление детей</t>
  </si>
  <si>
    <t>06. 0.00.00000</t>
  </si>
  <si>
    <t xml:space="preserve">Ведомственная целевая программа "Реализация молодежной политики  в сельском поселении Красный Профинтерн" </t>
  </si>
  <si>
    <t>06.1.00.00000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</si>
  <si>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</si>
  <si>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</si>
  <si>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</si>
  <si>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</si>
  <si>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</si>
  <si>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</si>
  <si>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</si>
  <si>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</si>
  <si>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</si>
  <si>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</si>
  <si>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</si>
  <si>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</si>
  <si>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Целевая программа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</si>
  <si>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</si>
  <si>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0137017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</si>
  <si>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</si>
  <si>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</si>
  <si>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</si>
  <si>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0137022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</si>
  <si>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</si>
  <si>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</si>
  <si>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0137023</t>
  </si>
  <si>
    <t>Муниципальная адресная программа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</si>
  <si>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</si>
  <si>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0200000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</si>
  <si>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</si>
  <si>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</si>
  <si>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0210000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</si>
  <si>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</si>
  <si>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</si>
  <si>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</si>
  <si>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</si>
  <si>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</si>
  <si>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</si>
  <si>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</si>
  <si>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12.1.00.71210</t>
  </si>
  <si>
    <t xml:space="preserve">Организация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</t>
  </si>
  <si>
    <t>15.0.00.00000</t>
  </si>
  <si>
    <t>Основное мероприятие  на реализацию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</si>
  <si>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15.1.00.00000</t>
  </si>
  <si>
    <t>Расходы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</si>
  <si>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>15.1.00.72880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</si>
  <si>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</si>
  <si>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</si>
  <si>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</si>
  <si>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</si>
  <si>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</si>
  <si>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</si>
  <si>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</si>
  <si>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</si>
  <si>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</si>
  <si>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</si>
  <si>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</si>
  <si>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</si>
  <si>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Иные бюджетные ассигнования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</si>
  <si>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</si>
  <si>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</si>
  <si>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</si>
  <si>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</si>
  <si>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</si>
  <si>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</si>
  <si>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</si>
  <si>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</si>
  <si>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</si>
  <si>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</si>
  <si>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</si>
  <si>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</si>
  <si>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>Условно-утвержденные расходы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</si>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</sst>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3" fillId="0" borderId="2" xfId="1" applyFont="1" applyFill="1" applyBorder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5" xfId="1" applyFill="1" applyBorder="1" applyProtection="1"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>
      <alignment horizontal="justify"/>
    </xf>
    <xf numFmtId="0" fontId="2" fillId="2" borderId="1" xfId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40" fontId="2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>
      <alignment wrapText="1"/>
    </xf>
    <xf numFmtId="4" fontId="2" fillId="0" borderId="1" xfId="1" applyNumberFormat="1" applyFont="1" applyFill="1" applyBorder="1" applyAlignment="1" applyProtection="1">
      <alignment horizontal="right" vertical="top"/>
      <protection hidden="1"/>
    </xf>
    <xf numFmtId="4" fontId="3" fillId="0" borderId="1" xfId="1" applyNumberFormat="1" applyFont="1" applyFill="1" applyBorder="1" applyAlignment="1" applyProtection="1">
      <alignment horizontal="right" vertical="top"/>
      <protection hidden="1"/>
    </xf>
    <xf numFmtId="0" fontId="14" fillId="0" borderId="1" xfId="0" applyFont="1" applyBorder="1" applyAlignment="1">
      <alignment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>
      <alignment wrapText="1"/>
    </xf>
    <xf numFmtId="0" fontId="2" fillId="0" borderId="1" xfId="1" applyFont="1" applyFill="1" applyBorder="1" applyAlignment="1" applyProtection="1">
      <alignment vertical="top"/>
      <protection hidden="1"/>
    </xf>
    <xf numFmtId="4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Alignment="1">
      <alignment vertical="top"/>
    </xf>
    <xf numFmtId="0" fontId="3" fillId="0" borderId="1" xfId="1" applyFont="1" applyFill="1" applyBorder="1" applyAlignment="1" applyProtection="1">
      <protection hidden="1"/>
    </xf>
    <xf numFmtId="4" fontId="2" fillId="2" borderId="1" xfId="1" applyNumberFormat="1" applyFont="1" applyFill="1" applyBorder="1" applyAlignment="1" applyProtection="1">
      <alignment horizontal="right" vertical="top"/>
      <protection hidden="1"/>
    </xf>
    <xf numFmtId="0" fontId="3" fillId="0" borderId="0" xfId="1" applyFont="1" applyFill="1" applyBorder="1" applyProtection="1"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Protection="1">
      <protection hidden="1"/>
    </xf>
    <xf numFmtId="0" fontId="13" fillId="0" borderId="0" xfId="0" applyFont="1" applyAlignment="1">
      <alignment horizontal="justify"/>
    </xf>
    <xf numFmtId="0" fontId="16" fillId="0" borderId="1" xfId="0" applyFont="1" applyBorder="1" applyAlignment="1">
      <alignment horizontal="center" vertical="top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5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3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showGridLines="0" tabSelected="1" topLeftCell="A54" zoomScaleNormal="100" zoomScaleSheetLayoutView="100" workbookViewId="0">
      <selection activeCell="K61" sqref="K61"/>
    </sheetView>
  </sheetViews>
  <sheetFormatPr defaultRowHeight="12.75"/>
  <cols>
    <col min="1" max="1" width="0.140625" style="12" customWidth="1"/>
    <col min="2" max="6" width="0" style="12" hidden="1" customWidth="1"/>
    <col min="7" max="7" width="53.28515625" style="12" customWidth="1"/>
    <col min="8" max="8" width="12.140625" style="12" customWidth="1"/>
    <col min="9" max="9" width="16.7109375" style="12" customWidth="1"/>
    <col min="10" max="10" width="11" style="12" customWidth="1"/>
    <col min="11" max="11" width="17.5703125" style="12" customWidth="1"/>
    <col min="12" max="12" width="17.7109375" style="12" customWidth="1"/>
    <col min="13" max="13" width="0" style="12" hidden="1" customWidth="1"/>
    <col min="14" max="16384" width="9.140625" style="12"/>
  </cols>
  <sheetData>
    <row r="1" spans="1:13" ht="15.6" customHeight="1">
      <c r="A1" s="10"/>
      <c r="B1" s="10"/>
      <c r="C1" s="10"/>
      <c r="D1" s="10"/>
      <c r="E1" s="10"/>
      <c r="F1" s="10"/>
      <c r="G1" s="10" t="s">
        <v>0</v>
      </c>
      <c r="H1" s="10"/>
      <c r="I1" s="54" t="s">
        <v>1</v>
      </c>
      <c r="J1" s="54"/>
      <c r="K1" s="54"/>
      <c r="L1" s="54"/>
      <c r="M1" s="11"/>
    </row>
    <row r="2" spans="1:13" ht="15.6" customHeight="1">
      <c r="A2" s="10"/>
      <c r="B2" s="10"/>
      <c r="C2" s="10"/>
      <c r="D2" s="10"/>
      <c r="E2" s="10"/>
      <c r="F2" s="10"/>
      <c r="G2" s="10"/>
      <c r="H2" s="10"/>
      <c r="I2" s="59" t="s">
        <v>2</v>
      </c>
      <c r="J2" s="59"/>
      <c r="K2" s="59"/>
      <c r="L2" s="59"/>
      <c r="M2" s="11"/>
    </row>
    <row r="3" spans="1:13" ht="15.6" customHeight="1">
      <c r="A3" s="10"/>
      <c r="B3" s="10"/>
      <c r="C3" s="10"/>
      <c r="D3" s="10"/>
      <c r="E3" s="10"/>
      <c r="F3" s="10"/>
      <c r="G3" s="10"/>
      <c r="H3" s="10"/>
      <c r="I3" s="54" t="s">
        <v>3</v>
      </c>
      <c r="J3" s="54"/>
      <c r="K3" s="54"/>
      <c r="L3" s="54"/>
      <c r="M3" s="11"/>
    </row>
    <row r="4" spans="1:13" ht="14.45" customHeight="1">
      <c r="A4" s="11"/>
      <c r="B4" s="11"/>
      <c r="C4" s="11"/>
      <c r="D4" s="11"/>
      <c r="E4" s="11"/>
      <c r="F4" s="11"/>
      <c r="G4" s="11"/>
      <c r="H4" s="11"/>
      <c r="I4" s="11"/>
      <c r="J4" s="54" t="s">
        <v>4</v>
      </c>
      <c r="K4" s="54"/>
      <c r="L4" s="54"/>
      <c r="M4" s="54"/>
    </row>
    <row r="5" spans="1:13" ht="60" customHeight="1">
      <c r="A5" s="10"/>
      <c r="B5" s="1"/>
      <c r="C5" s="1"/>
      <c r="D5" s="1"/>
      <c r="E5" s="1"/>
      <c r="F5" s="1"/>
      <c r="G5" s="60" t="s">
        <v>5</v>
      </c>
      <c r="H5" s="60"/>
      <c r="I5" s="60"/>
      <c r="J5" s="60"/>
      <c r="K5" s="60"/>
      <c r="L5" s="60"/>
      <c r="M5" s="11"/>
    </row>
    <row r="6" spans="1:13" ht="15.75" hidden="1" customHeight="1">
      <c r="A6" s="10"/>
      <c r="B6" s="1"/>
      <c r="C6" s="1"/>
      <c r="D6" s="1"/>
      <c r="E6" s="1"/>
      <c r="F6" s="1"/>
      <c r="G6" s="9"/>
      <c r="H6" s="9"/>
      <c r="I6" s="9"/>
      <c r="J6" s="9"/>
      <c r="K6" s="9"/>
      <c r="L6" s="9"/>
      <c r="M6" s="11"/>
    </row>
    <row r="7" spans="1:13" ht="51" customHeight="1">
      <c r="A7" s="10"/>
      <c r="B7" s="13"/>
      <c r="C7" s="13"/>
      <c r="D7" s="13"/>
      <c r="E7" s="14"/>
      <c r="F7" s="14"/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11"/>
    </row>
    <row r="8" spans="1:13" ht="51" customHeight="1">
      <c r="A8" s="10"/>
      <c r="B8" s="13"/>
      <c r="C8" s="13"/>
      <c r="D8" s="13"/>
      <c r="E8" s="14"/>
      <c r="F8" s="14"/>
      <c r="G8" s="36" t="s">
        <v>12</v>
      </c>
      <c r="H8" s="37">
        <v>838</v>
      </c>
      <c r="I8" s="37"/>
      <c r="J8" s="37"/>
      <c r="K8" s="38">
        <f>K90</f>
        <v>26856868</v>
      </c>
      <c r="L8" s="38">
        <f>L90</f>
        <v>70822036</v>
      </c>
      <c r="M8" s="11"/>
    </row>
    <row r="9" spans="1:13" ht="33" customHeight="1">
      <c r="A9" s="15"/>
      <c r="B9" s="55" t="s">
        <v>13</v>
      </c>
      <c r="C9" s="55"/>
      <c r="D9" s="55"/>
      <c r="E9" s="55"/>
      <c r="F9" s="56"/>
      <c r="G9" s="28" t="s">
        <v>14</v>
      </c>
      <c r="H9" s="28"/>
      <c r="I9" s="4" t="s">
        <v>15</v>
      </c>
      <c r="J9" s="5" t="s">
        <v>16</v>
      </c>
      <c r="K9" s="29">
        <f t="shared" ref="K9:L12" si="0">K10</f>
        <v>20000</v>
      </c>
      <c r="L9" s="25">
        <f t="shared" si="0"/>
        <v>20000</v>
      </c>
      <c r="M9" s="16"/>
    </row>
    <row r="10" spans="1:13" ht="34.5" customHeight="1">
      <c r="A10" s="15"/>
      <c r="B10" s="50"/>
      <c r="C10" s="50"/>
      <c r="D10" s="50"/>
      <c r="E10" s="50"/>
      <c r="F10" s="51"/>
      <c r="G10" s="19" t="s">
        <v>17</v>
      </c>
      <c r="H10" s="19"/>
      <c r="I10" s="17" t="s">
        <v>18</v>
      </c>
      <c r="J10" s="8" t="s">
        <v>16</v>
      </c>
      <c r="K10" s="30">
        <f t="shared" si="0"/>
        <v>20000</v>
      </c>
      <c r="L10" s="26">
        <f t="shared" si="0"/>
        <v>20000</v>
      </c>
      <c r="M10" s="16"/>
    </row>
    <row r="11" spans="1:13" ht="39" customHeight="1">
      <c r="A11" s="15"/>
      <c r="B11" s="50"/>
      <c r="C11" s="50"/>
      <c r="D11" s="50"/>
      <c r="E11" s="50"/>
      <c r="F11" s="51"/>
      <c r="G11" s="19" t="s">
        <v>19</v>
      </c>
      <c r="H11" s="19"/>
      <c r="I11" s="17" t="s">
        <v>18</v>
      </c>
      <c r="J11" s="8"/>
      <c r="K11" s="30">
        <f t="shared" si="0"/>
        <v>20000</v>
      </c>
      <c r="L11" s="26">
        <f t="shared" si="0"/>
        <v>20000</v>
      </c>
      <c r="M11" s="16"/>
    </row>
    <row r="12" spans="1:13" ht="46.9" customHeight="1">
      <c r="A12" s="15"/>
      <c r="B12" s="57" t="s">
        <v>20</v>
      </c>
      <c r="C12" s="57"/>
      <c r="D12" s="57"/>
      <c r="E12" s="57"/>
      <c r="F12" s="58"/>
      <c r="G12" s="19" t="s">
        <v>21</v>
      </c>
      <c r="H12" s="19"/>
      <c r="I12" s="7" t="s">
        <v>22</v>
      </c>
      <c r="J12" s="8"/>
      <c r="K12" s="30">
        <f t="shared" si="0"/>
        <v>20000</v>
      </c>
      <c r="L12" s="26">
        <f t="shared" si="0"/>
        <v>20000</v>
      </c>
      <c r="M12" s="16"/>
    </row>
    <row r="13" spans="1:13" ht="20.25" customHeight="1">
      <c r="A13" s="15"/>
      <c r="B13" s="52">
        <v>400</v>
      </c>
      <c r="C13" s="52"/>
      <c r="D13" s="52"/>
      <c r="E13" s="52"/>
      <c r="F13" s="53"/>
      <c r="G13" s="20" t="s">
        <v>23</v>
      </c>
      <c r="H13" s="20"/>
      <c r="I13" s="7"/>
      <c r="J13" s="8">
        <v>200</v>
      </c>
      <c r="K13" s="30">
        <v>20000</v>
      </c>
      <c r="L13" s="26">
        <v>20000</v>
      </c>
      <c r="M13" s="16"/>
    </row>
    <row r="14" spans="1:13" ht="39.75" customHeight="1">
      <c r="A14" s="15"/>
      <c r="B14" s="48"/>
      <c r="C14" s="48"/>
      <c r="D14" s="48"/>
      <c r="E14" s="48"/>
      <c r="F14" s="49"/>
      <c r="G14" s="3" t="s">
        <v>24</v>
      </c>
      <c r="H14" s="3"/>
      <c r="I14" s="4" t="s">
        <v>25</v>
      </c>
      <c r="J14" s="5"/>
      <c r="K14" s="29">
        <f t="shared" ref="K14:L16" si="1">K15</f>
        <v>20000</v>
      </c>
      <c r="L14" s="29">
        <f t="shared" si="1"/>
        <v>20000</v>
      </c>
      <c r="M14" s="16"/>
    </row>
    <row r="15" spans="1:13" ht="66.75" customHeight="1">
      <c r="A15" s="15"/>
      <c r="B15" s="48"/>
      <c r="C15" s="48"/>
      <c r="D15" s="48"/>
      <c r="E15" s="48"/>
      <c r="F15" s="49"/>
      <c r="G15" s="20" t="s">
        <v>26</v>
      </c>
      <c r="H15" s="20"/>
      <c r="I15" s="7" t="s">
        <v>27</v>
      </c>
      <c r="J15" s="8" t="s">
        <v>28</v>
      </c>
      <c r="K15" s="30">
        <f t="shared" si="1"/>
        <v>20000</v>
      </c>
      <c r="L15" s="30">
        <f t="shared" si="1"/>
        <v>20000</v>
      </c>
      <c r="M15" s="16"/>
    </row>
    <row r="16" spans="1:13" ht="44.25" customHeight="1">
      <c r="A16" s="15"/>
      <c r="B16" s="48"/>
      <c r="C16" s="48"/>
      <c r="D16" s="48"/>
      <c r="E16" s="48"/>
      <c r="F16" s="49"/>
      <c r="G16" s="20" t="s">
        <v>29</v>
      </c>
      <c r="H16" s="20"/>
      <c r="I16" s="7" t="s">
        <v>30</v>
      </c>
      <c r="J16" s="8"/>
      <c r="K16" s="30">
        <f t="shared" si="1"/>
        <v>20000</v>
      </c>
      <c r="L16" s="30">
        <f t="shared" si="1"/>
        <v>20000</v>
      </c>
      <c r="M16" s="16"/>
    </row>
    <row r="17" spans="1:13" ht="24.75" customHeight="1">
      <c r="A17" s="15"/>
      <c r="B17" s="48"/>
      <c r="C17" s="48"/>
      <c r="D17" s="48"/>
      <c r="E17" s="48"/>
      <c r="F17" s="49"/>
      <c r="G17" s="20" t="s">
        <v>23</v>
      </c>
      <c r="H17" s="20"/>
      <c r="I17" s="7"/>
      <c r="J17" s="8">
        <v>200</v>
      </c>
      <c r="K17" s="39">
        <v>20000</v>
      </c>
      <c r="L17" s="30">
        <v>20000</v>
      </c>
      <c r="M17" s="16"/>
    </row>
    <row r="18" spans="1:13" ht="45" customHeight="1">
      <c r="A18" s="15"/>
      <c r="B18" s="48"/>
      <c r="C18" s="48"/>
      <c r="D18" s="48"/>
      <c r="E18" s="48"/>
      <c r="F18" s="49"/>
      <c r="G18" s="27" t="s">
        <v>31</v>
      </c>
      <c r="H18" s="27"/>
      <c r="I18" s="4" t="s">
        <v>32</v>
      </c>
      <c r="J18" s="5"/>
      <c r="K18" s="29">
        <f>K19</f>
        <v>20000</v>
      </c>
      <c r="L18" s="29">
        <f>L19</f>
        <v>20000</v>
      </c>
      <c r="M18" s="16"/>
    </row>
    <row r="19" spans="1:13" ht="49.5" customHeight="1">
      <c r="A19" s="15"/>
      <c r="B19" s="48"/>
      <c r="C19" s="48"/>
      <c r="D19" s="48"/>
      <c r="E19" s="48"/>
      <c r="F19" s="49"/>
      <c r="G19" s="20" t="s">
        <v>31</v>
      </c>
      <c r="H19" s="20"/>
      <c r="I19" s="7" t="s">
        <v>33</v>
      </c>
      <c r="J19" s="8"/>
      <c r="K19" s="30">
        <f>K20+K21</f>
        <v>20000</v>
      </c>
      <c r="L19" s="30">
        <f>L20+L21</f>
        <v>20000</v>
      </c>
      <c r="M19" s="16"/>
    </row>
    <row r="20" spans="1:13" ht="24.75" customHeight="1">
      <c r="A20" s="15"/>
      <c r="B20" s="48"/>
      <c r="C20" s="48"/>
      <c r="D20" s="48"/>
      <c r="E20" s="48"/>
      <c r="F20" s="49"/>
      <c r="G20" s="20" t="s">
        <v>34</v>
      </c>
      <c r="H20" s="20"/>
      <c r="I20" s="7"/>
      <c r="J20" s="8">
        <v>100</v>
      </c>
      <c r="K20" s="39">
        <v>20000</v>
      </c>
      <c r="L20" s="30">
        <v>20000</v>
      </c>
      <c r="M20" s="16"/>
    </row>
    <row r="21" spans="1:13" ht="24.75" customHeight="1">
      <c r="A21" s="15"/>
      <c r="B21" s="48"/>
      <c r="C21" s="48"/>
      <c r="D21" s="48"/>
      <c r="E21" s="48"/>
      <c r="F21" s="49"/>
      <c r="G21" s="20" t="s">
        <v>23</v>
      </c>
      <c r="H21" s="20"/>
      <c r="I21" s="7"/>
      <c r="J21" s="8">
        <v>200</v>
      </c>
      <c r="K21" s="39">
        <v>0</v>
      </c>
      <c r="L21" s="30">
        <v>0</v>
      </c>
      <c r="M21" s="16"/>
    </row>
    <row r="22" spans="1:13" ht="33" customHeight="1">
      <c r="A22" s="15"/>
      <c r="B22" s="48"/>
      <c r="C22" s="48"/>
      <c r="D22" s="48"/>
      <c r="E22" s="48"/>
      <c r="F22" s="49"/>
      <c r="G22" s="3" t="s">
        <v>35</v>
      </c>
      <c r="H22" s="3"/>
      <c r="I22" s="4" t="s">
        <v>36</v>
      </c>
      <c r="J22" s="5"/>
      <c r="K22" s="29">
        <f t="shared" ref="K22:L25" si="2">K23</f>
        <v>2994124</v>
      </c>
      <c r="L22" s="29">
        <f t="shared" si="2"/>
        <v>2888103</v>
      </c>
      <c r="M22" s="16"/>
    </row>
    <row r="23" spans="1:13" ht="30.75" customHeight="1">
      <c r="A23" s="15"/>
      <c r="B23" s="48"/>
      <c r="C23" s="48"/>
      <c r="D23" s="48"/>
      <c r="E23" s="48"/>
      <c r="F23" s="49"/>
      <c r="G23" s="20" t="s">
        <v>37</v>
      </c>
      <c r="H23" s="20"/>
      <c r="I23" s="7" t="s">
        <v>38</v>
      </c>
      <c r="J23" s="5"/>
      <c r="K23" s="30">
        <f t="shared" si="2"/>
        <v>2994124</v>
      </c>
      <c r="L23" s="30">
        <f t="shared" si="2"/>
        <v>2888103</v>
      </c>
      <c r="M23" s="16"/>
    </row>
    <row r="24" spans="1:13" ht="39.75" customHeight="1">
      <c r="A24" s="15"/>
      <c r="B24" s="48"/>
      <c r="C24" s="48"/>
      <c r="D24" s="48"/>
      <c r="E24" s="48"/>
      <c r="F24" s="49"/>
      <c r="G24" s="20" t="s">
        <v>39</v>
      </c>
      <c r="H24" s="20"/>
      <c r="I24" s="7" t="s">
        <v>38</v>
      </c>
      <c r="J24" s="5"/>
      <c r="K24" s="30">
        <f t="shared" si="2"/>
        <v>2994124</v>
      </c>
      <c r="L24" s="30">
        <f t="shared" si="2"/>
        <v>2888103</v>
      </c>
      <c r="M24" s="16"/>
    </row>
    <row r="25" spans="1:13" ht="29.25" customHeight="1">
      <c r="A25" s="15"/>
      <c r="B25" s="48"/>
      <c r="C25" s="48"/>
      <c r="D25" s="48"/>
      <c r="E25" s="48"/>
      <c r="F25" s="49"/>
      <c r="G25" s="20" t="s">
        <v>40</v>
      </c>
      <c r="H25" s="20"/>
      <c r="I25" s="17" t="s">
        <v>41</v>
      </c>
      <c r="J25" s="8"/>
      <c r="K25" s="30">
        <f t="shared" si="2"/>
        <v>2994124</v>
      </c>
      <c r="L25" s="30">
        <f t="shared" si="2"/>
        <v>2888103</v>
      </c>
      <c r="M25" s="16"/>
    </row>
    <row r="26" spans="1:13" ht="33" customHeight="1">
      <c r="A26" s="15"/>
      <c r="B26" s="48"/>
      <c r="C26" s="48"/>
      <c r="D26" s="48"/>
      <c r="E26" s="48"/>
      <c r="F26" s="49"/>
      <c r="G26" s="20" t="s">
        <v>42</v>
      </c>
      <c r="H26" s="20"/>
      <c r="I26" s="7" t="s">
        <v>16</v>
      </c>
      <c r="J26" s="8">
        <v>200</v>
      </c>
      <c r="K26" s="30">
        <v>2994124</v>
      </c>
      <c r="L26" s="30">
        <v>2888103</v>
      </c>
      <c r="M26" s="16"/>
    </row>
    <row r="27" spans="1:13" ht="22.5" customHeight="1">
      <c r="A27" s="15"/>
      <c r="B27" s="48"/>
      <c r="C27" s="48"/>
      <c r="D27" s="48"/>
      <c r="E27" s="48"/>
      <c r="F27" s="49"/>
      <c r="G27" s="3" t="s">
        <v>43</v>
      </c>
      <c r="H27" s="3"/>
      <c r="I27" s="4" t="s">
        <v>44</v>
      </c>
      <c r="J27" s="5"/>
      <c r="K27" s="29">
        <f t="shared" ref="K27:L30" si="3">K28</f>
        <v>10288411</v>
      </c>
      <c r="L27" s="29">
        <f t="shared" si="3"/>
        <v>10887411</v>
      </c>
      <c r="M27" s="16"/>
    </row>
    <row r="28" spans="1:13" ht="41.25" customHeight="1">
      <c r="A28" s="15"/>
      <c r="B28" s="48"/>
      <c r="C28" s="48"/>
      <c r="D28" s="48"/>
      <c r="E28" s="48"/>
      <c r="F28" s="49"/>
      <c r="G28" s="20" t="s">
        <v>45</v>
      </c>
      <c r="H28" s="20"/>
      <c r="I28" s="7" t="s">
        <v>46</v>
      </c>
      <c r="J28" s="5"/>
      <c r="K28" s="29">
        <f t="shared" si="3"/>
        <v>10288411</v>
      </c>
      <c r="L28" s="29">
        <f t="shared" si="3"/>
        <v>10887411</v>
      </c>
      <c r="M28" s="16"/>
    </row>
    <row r="29" spans="1:13" ht="29.25" customHeight="1">
      <c r="A29" s="15"/>
      <c r="B29" s="48"/>
      <c r="C29" s="48"/>
      <c r="D29" s="48"/>
      <c r="E29" s="48"/>
      <c r="F29" s="49"/>
      <c r="G29" s="20" t="s">
        <v>47</v>
      </c>
      <c r="H29" s="20"/>
      <c r="I29" s="7" t="s">
        <v>46</v>
      </c>
      <c r="J29" s="5"/>
      <c r="K29" s="29">
        <f>K30+K32</f>
        <v>10288411</v>
      </c>
      <c r="L29" s="29">
        <f>L30+L32</f>
        <v>10887411</v>
      </c>
      <c r="M29" s="16"/>
    </row>
    <row r="30" spans="1:13" ht="44.25" customHeight="1">
      <c r="A30" s="15"/>
      <c r="B30" s="48"/>
      <c r="C30" s="48"/>
      <c r="D30" s="48"/>
      <c r="E30" s="48"/>
      <c r="F30" s="49"/>
      <c r="G30" s="20" t="s">
        <v>48</v>
      </c>
      <c r="H30" s="20"/>
      <c r="I30" s="17" t="s">
        <v>49</v>
      </c>
      <c r="J30" s="8"/>
      <c r="K30" s="30">
        <f t="shared" si="3"/>
        <v>4169000</v>
      </c>
      <c r="L30" s="30">
        <f t="shared" si="3"/>
        <v>4768000</v>
      </c>
      <c r="M30" s="16"/>
    </row>
    <row r="31" spans="1:13" ht="24" customHeight="1">
      <c r="A31" s="15"/>
      <c r="B31" s="48"/>
      <c r="C31" s="48"/>
      <c r="D31" s="48"/>
      <c r="E31" s="48"/>
      <c r="F31" s="49"/>
      <c r="G31" s="20" t="s">
        <v>23</v>
      </c>
      <c r="H31" s="20"/>
      <c r="I31" s="7"/>
      <c r="J31" s="8">
        <v>200</v>
      </c>
      <c r="K31" s="30">
        <v>4169000</v>
      </c>
      <c r="L31" s="30">
        <v>4768000</v>
      </c>
      <c r="M31" s="16"/>
    </row>
    <row r="32" spans="1:13" ht="51.75" customHeight="1">
      <c r="A32" s="15"/>
      <c r="B32" s="48"/>
      <c r="C32" s="48"/>
      <c r="D32" s="48"/>
      <c r="E32" s="48"/>
      <c r="F32" s="49"/>
      <c r="G32" s="20" t="s">
        <v>50</v>
      </c>
      <c r="H32" s="20"/>
      <c r="I32" s="7" t="s">
        <v>51</v>
      </c>
      <c r="J32" s="8"/>
      <c r="K32" s="30">
        <f>K33</f>
        <v>6119411</v>
      </c>
      <c r="L32" s="30">
        <f>L33</f>
        <v>6119411</v>
      </c>
      <c r="M32" s="16"/>
    </row>
    <row r="33" spans="1:13" ht="24" customHeight="1">
      <c r="A33" s="15"/>
      <c r="B33" s="48"/>
      <c r="C33" s="48"/>
      <c r="D33" s="48"/>
      <c r="E33" s="48"/>
      <c r="F33" s="49"/>
      <c r="G33" s="20" t="s">
        <v>23</v>
      </c>
      <c r="H33" s="20"/>
      <c r="I33" s="7"/>
      <c r="J33" s="8">
        <v>200</v>
      </c>
      <c r="K33" s="30">
        <v>6119411</v>
      </c>
      <c r="L33" s="30">
        <v>6119411</v>
      </c>
      <c r="M33" s="16"/>
    </row>
    <row r="34" spans="1:13" ht="27.75" customHeight="1">
      <c r="A34" s="15"/>
      <c r="B34" s="48"/>
      <c r="C34" s="48"/>
      <c r="D34" s="48"/>
      <c r="E34" s="48"/>
      <c r="F34" s="49"/>
      <c r="G34" s="3" t="s">
        <v>52</v>
      </c>
      <c r="H34" s="3"/>
      <c r="I34" s="4" t="s">
        <v>53</v>
      </c>
      <c r="J34" s="5"/>
      <c r="K34" s="29">
        <f t="shared" ref="K34:L37" si="4">K35</f>
        <v>30000</v>
      </c>
      <c r="L34" s="25">
        <f t="shared" si="4"/>
        <v>30000</v>
      </c>
      <c r="M34" s="16"/>
    </row>
    <row r="35" spans="1:13" ht="36.75" customHeight="1">
      <c r="A35" s="15"/>
      <c r="B35" s="48"/>
      <c r="C35" s="48"/>
      <c r="D35" s="48"/>
      <c r="E35" s="48"/>
      <c r="F35" s="49"/>
      <c r="G35" s="20" t="s">
        <v>54</v>
      </c>
      <c r="H35" s="20"/>
      <c r="I35" s="7" t="s">
        <v>55</v>
      </c>
      <c r="J35" s="5"/>
      <c r="K35" s="30">
        <f t="shared" si="4"/>
        <v>30000</v>
      </c>
      <c r="L35" s="26">
        <f t="shared" si="4"/>
        <v>30000</v>
      </c>
      <c r="M35" s="16"/>
    </row>
    <row r="36" spans="1:13" ht="42.75" customHeight="1">
      <c r="A36" s="15"/>
      <c r="B36" s="48"/>
      <c r="C36" s="48"/>
      <c r="D36" s="48"/>
      <c r="E36" s="48"/>
      <c r="F36" s="49"/>
      <c r="G36" s="20" t="s">
        <v>56</v>
      </c>
      <c r="H36" s="20"/>
      <c r="I36" s="7" t="s">
        <v>55</v>
      </c>
      <c r="J36" s="5"/>
      <c r="K36" s="30">
        <f t="shared" si="4"/>
        <v>30000</v>
      </c>
      <c r="L36" s="26">
        <f t="shared" si="4"/>
        <v>30000</v>
      </c>
      <c r="M36" s="16"/>
    </row>
    <row r="37" spans="1:13" ht="48" customHeight="1">
      <c r="A37" s="15"/>
      <c r="B37" s="48"/>
      <c r="C37" s="48"/>
      <c r="D37" s="48"/>
      <c r="E37" s="48"/>
      <c r="F37" s="49"/>
      <c r="G37" s="20" t="s">
        <v>57</v>
      </c>
      <c r="H37" s="20"/>
      <c r="I37" s="17" t="s">
        <v>58</v>
      </c>
      <c r="J37" s="8"/>
      <c r="K37" s="30">
        <f t="shared" si="4"/>
        <v>30000</v>
      </c>
      <c r="L37" s="26">
        <f t="shared" si="4"/>
        <v>30000</v>
      </c>
      <c r="M37" s="16"/>
    </row>
    <row r="38" spans="1:13" ht="27" customHeight="1">
      <c r="A38" s="15"/>
      <c r="B38" s="48"/>
      <c r="C38" s="48"/>
      <c r="D38" s="48"/>
      <c r="E38" s="48"/>
      <c r="F38" s="49"/>
      <c r="G38" s="20" t="s">
        <v>23</v>
      </c>
      <c r="H38" s="20"/>
      <c r="I38" s="7"/>
      <c r="J38" s="8">
        <v>200</v>
      </c>
      <c r="K38" s="30">
        <v>30000</v>
      </c>
      <c r="L38" s="26">
        <v>30000</v>
      </c>
      <c r="M38" s="16"/>
    </row>
    <row r="39" spans="1:13" ht="32.25" customHeight="1">
      <c r="A39" s="15"/>
      <c r="B39" s="48"/>
      <c r="C39" s="48"/>
      <c r="D39" s="48"/>
      <c r="E39" s="48"/>
      <c r="F39" s="49"/>
      <c r="G39" s="28" t="s">
        <v>59</v>
      </c>
      <c r="H39" s="20"/>
      <c r="I39" s="4" t="s">
        <v>60</v>
      </c>
      <c r="J39" s="5"/>
      <c r="K39" s="42">
        <f>K42</f>
        <v>265245</v>
      </c>
      <c r="L39" s="42">
        <f>L42</f>
        <v>264064</v>
      </c>
      <c r="M39" s="16"/>
    </row>
    <row r="40" spans="1:13" ht="44.25" customHeight="1">
      <c r="A40" s="15"/>
      <c r="B40" s="48"/>
      <c r="C40" s="48"/>
      <c r="D40" s="48"/>
      <c r="E40" s="48"/>
      <c r="F40" s="49"/>
      <c r="G40" s="19" t="s">
        <v>61</v>
      </c>
      <c r="H40" s="20"/>
      <c r="I40" s="7" t="s">
        <v>62</v>
      </c>
      <c r="J40" s="5"/>
      <c r="K40" s="39">
        <f>K41</f>
        <v>265245</v>
      </c>
      <c r="L40" s="39">
        <f>L41</f>
        <v>264064</v>
      </c>
      <c r="M40" s="16"/>
    </row>
    <row r="41" spans="1:13" ht="42.75" customHeight="1">
      <c r="A41" s="15"/>
      <c r="B41" s="48"/>
      <c r="C41" s="48"/>
      <c r="D41" s="48"/>
      <c r="E41" s="48"/>
      <c r="F41" s="49"/>
      <c r="G41" s="19" t="s">
        <v>63</v>
      </c>
      <c r="H41" s="20"/>
      <c r="I41" s="17" t="s">
        <v>64</v>
      </c>
      <c r="J41" s="8"/>
      <c r="K41" s="39">
        <f>K42</f>
        <v>265245</v>
      </c>
      <c r="L41" s="39">
        <f>L42</f>
        <v>264064</v>
      </c>
      <c r="M41" s="16"/>
    </row>
    <row r="42" spans="1:13" ht="20.25" customHeight="1">
      <c r="A42" s="15"/>
      <c r="B42" s="48"/>
      <c r="C42" s="48"/>
      <c r="D42" s="48"/>
      <c r="E42" s="48"/>
      <c r="F42" s="49"/>
      <c r="G42" s="20" t="s">
        <v>65</v>
      </c>
      <c r="H42" s="20"/>
      <c r="I42" s="7" t="s">
        <v>16</v>
      </c>
      <c r="J42" s="8">
        <v>300</v>
      </c>
      <c r="K42" s="39">
        <v>265245</v>
      </c>
      <c r="L42" s="30">
        <v>264064</v>
      </c>
      <c r="M42" s="16"/>
    </row>
    <row r="43" spans="1:13" ht="45.75" customHeight="1">
      <c r="A43" s="15"/>
      <c r="B43" s="65">
        <v>600</v>
      </c>
      <c r="C43" s="65"/>
      <c r="D43" s="65"/>
      <c r="E43" s="65"/>
      <c r="F43" s="66"/>
      <c r="G43" s="31" t="s">
        <v>66</v>
      </c>
      <c r="H43" s="31"/>
      <c r="I43" s="4" t="s">
        <v>67</v>
      </c>
      <c r="J43" s="5"/>
      <c r="K43" s="29">
        <f t="shared" ref="K43:L46" si="5">K44</f>
        <v>30000</v>
      </c>
      <c r="L43" s="29">
        <f t="shared" si="5"/>
        <v>30000</v>
      </c>
      <c r="M43" s="16"/>
    </row>
    <row r="44" spans="1:13" ht="45" customHeight="1">
      <c r="A44" s="15"/>
      <c r="B44" s="52">
        <v>800</v>
      </c>
      <c r="C44" s="52"/>
      <c r="D44" s="52"/>
      <c r="E44" s="52"/>
      <c r="F44" s="53"/>
      <c r="G44" s="21" t="s">
        <v>68</v>
      </c>
      <c r="H44" s="21"/>
      <c r="I44" s="7" t="s">
        <v>69</v>
      </c>
      <c r="J44" s="5"/>
      <c r="K44" s="29">
        <f t="shared" si="5"/>
        <v>30000</v>
      </c>
      <c r="L44" s="29">
        <f t="shared" si="5"/>
        <v>30000</v>
      </c>
      <c r="M44" s="16"/>
    </row>
    <row r="45" spans="1:13" ht="41.25" customHeight="1">
      <c r="A45" s="15"/>
      <c r="B45" s="61" t="s">
        <v>70</v>
      </c>
      <c r="C45" s="61"/>
      <c r="D45" s="61"/>
      <c r="E45" s="61"/>
      <c r="F45" s="62"/>
      <c r="G45" s="21" t="s">
        <v>71</v>
      </c>
      <c r="H45" s="21"/>
      <c r="I45" s="7" t="s">
        <v>69</v>
      </c>
      <c r="J45" s="5"/>
      <c r="K45" s="29">
        <f t="shared" si="5"/>
        <v>30000</v>
      </c>
      <c r="L45" s="29">
        <f t="shared" si="5"/>
        <v>30000</v>
      </c>
      <c r="M45" s="16"/>
    </row>
    <row r="46" spans="1:13" ht="50.25" customHeight="1">
      <c r="A46" s="15"/>
      <c r="B46" s="52">
        <v>200</v>
      </c>
      <c r="C46" s="52"/>
      <c r="D46" s="52"/>
      <c r="E46" s="52"/>
      <c r="F46" s="53"/>
      <c r="G46" s="21" t="s">
        <v>72</v>
      </c>
      <c r="H46" s="21"/>
      <c r="I46" s="17" t="s">
        <v>73</v>
      </c>
      <c r="J46" s="8"/>
      <c r="K46" s="30">
        <f t="shared" si="5"/>
        <v>30000</v>
      </c>
      <c r="L46" s="30">
        <f t="shared" si="5"/>
        <v>30000</v>
      </c>
      <c r="M46" s="16"/>
    </row>
    <row r="47" spans="1:13" ht="18.75" customHeight="1">
      <c r="A47" s="15"/>
      <c r="B47" s="61" t="s">
        <v>74</v>
      </c>
      <c r="C47" s="61"/>
      <c r="D47" s="61"/>
      <c r="E47" s="61"/>
      <c r="F47" s="62"/>
      <c r="G47" s="20" t="s">
        <v>42</v>
      </c>
      <c r="H47" s="20"/>
      <c r="I47" s="7"/>
      <c r="J47" s="8">
        <v>200</v>
      </c>
      <c r="K47" s="30">
        <v>30000</v>
      </c>
      <c r="L47" s="30">
        <v>30000</v>
      </c>
      <c r="M47" s="16"/>
    </row>
    <row r="48" spans="1:13" ht="48" customHeight="1">
      <c r="A48" s="15"/>
      <c r="B48" s="52">
        <v>600</v>
      </c>
      <c r="C48" s="52"/>
      <c r="D48" s="52"/>
      <c r="E48" s="52"/>
      <c r="F48" s="53"/>
      <c r="G48" s="3" t="s">
        <v>75</v>
      </c>
      <c r="H48" s="3"/>
      <c r="I48" s="4" t="s">
        <v>76</v>
      </c>
      <c r="J48" s="5"/>
      <c r="K48" s="29">
        <f t="shared" ref="K48:L50" si="6">K49</f>
        <v>400000</v>
      </c>
      <c r="L48" s="29">
        <f t="shared" si="6"/>
        <v>400000</v>
      </c>
      <c r="M48" s="16"/>
    </row>
    <row r="49" spans="1:13" ht="79.5" customHeight="1">
      <c r="A49" s="15"/>
      <c r="B49" s="61" t="s">
        <v>77</v>
      </c>
      <c r="C49" s="61"/>
      <c r="D49" s="61"/>
      <c r="E49" s="61"/>
      <c r="F49" s="62"/>
      <c r="G49" s="20" t="s">
        <v>78</v>
      </c>
      <c r="H49" s="20"/>
      <c r="I49" s="7" t="s">
        <v>79</v>
      </c>
      <c r="J49" s="5"/>
      <c r="K49" s="30">
        <f t="shared" si="6"/>
        <v>400000</v>
      </c>
      <c r="L49" s="30">
        <f t="shared" si="6"/>
        <v>400000</v>
      </c>
      <c r="M49" s="16"/>
    </row>
    <row r="50" spans="1:13" ht="67.5" customHeight="1">
      <c r="A50" s="15"/>
      <c r="B50" s="63" t="s">
        <v>80</v>
      </c>
      <c r="C50" s="63"/>
      <c r="D50" s="63"/>
      <c r="E50" s="63"/>
      <c r="F50" s="64"/>
      <c r="G50" s="20" t="s">
        <v>81</v>
      </c>
      <c r="H50" s="20"/>
      <c r="I50" s="24" t="s">
        <v>82</v>
      </c>
      <c r="J50" s="8"/>
      <c r="K50" s="30">
        <f t="shared" si="6"/>
        <v>400000</v>
      </c>
      <c r="L50" s="30">
        <f t="shared" si="6"/>
        <v>400000</v>
      </c>
      <c r="M50" s="16"/>
    </row>
    <row r="51" spans="1:13" ht="32.25" customHeight="1">
      <c r="A51" s="15"/>
      <c r="B51" s="57" t="s">
        <v>83</v>
      </c>
      <c r="C51" s="57"/>
      <c r="D51" s="57"/>
      <c r="E51" s="57"/>
      <c r="F51" s="58"/>
      <c r="G51" s="20" t="s">
        <v>42</v>
      </c>
      <c r="H51" s="20"/>
      <c r="I51" s="7"/>
      <c r="J51" s="8">
        <v>200</v>
      </c>
      <c r="K51" s="30">
        <v>400000</v>
      </c>
      <c r="L51" s="30">
        <v>400000</v>
      </c>
      <c r="M51" s="16"/>
    </row>
    <row r="52" spans="1:13" ht="32.25" customHeight="1">
      <c r="A52" s="43"/>
      <c r="B52" s="44"/>
      <c r="C52" s="44"/>
      <c r="D52" s="44"/>
      <c r="E52" s="44"/>
      <c r="F52" s="44"/>
      <c r="G52" s="31" t="s">
        <v>84</v>
      </c>
      <c r="H52" s="20"/>
      <c r="I52" s="47" t="s">
        <v>85</v>
      </c>
      <c r="J52" s="8"/>
      <c r="K52" s="42">
        <f>K53</f>
        <v>0</v>
      </c>
      <c r="L52" s="42">
        <f>L53</f>
        <v>42909453</v>
      </c>
      <c r="M52" s="45"/>
    </row>
    <row r="53" spans="1:13" ht="40.5" customHeight="1">
      <c r="A53" s="43"/>
      <c r="B53" s="44"/>
      <c r="C53" s="44"/>
      <c r="D53" s="44"/>
      <c r="E53" s="44"/>
      <c r="F53" s="44"/>
      <c r="G53" s="20" t="s">
        <v>86</v>
      </c>
      <c r="H53" s="20"/>
      <c r="I53" s="7" t="s">
        <v>87</v>
      </c>
      <c r="J53" s="8"/>
      <c r="K53" s="39">
        <f>K54+K56</f>
        <v>0</v>
      </c>
      <c r="L53" s="39">
        <f>L54+L56</f>
        <v>42909453</v>
      </c>
      <c r="M53" s="45"/>
    </row>
    <row r="54" spans="1:13" ht="32.25" customHeight="1">
      <c r="A54" s="43"/>
      <c r="B54" s="44"/>
      <c r="C54" s="44"/>
      <c r="D54" s="44"/>
      <c r="E54" s="44"/>
      <c r="F54" s="44"/>
      <c r="G54" s="20" t="s">
        <v>88</v>
      </c>
      <c r="H54" s="20"/>
      <c r="I54" s="7" t="s">
        <v>89</v>
      </c>
      <c r="J54" s="8"/>
      <c r="K54" s="39">
        <f>K55</f>
        <v>0</v>
      </c>
      <c r="L54" s="39">
        <f>L55</f>
        <v>0</v>
      </c>
      <c r="M54" s="45"/>
    </row>
    <row r="55" spans="1:13" ht="32.25" customHeight="1">
      <c r="A55" s="43"/>
      <c r="B55" s="44"/>
      <c r="C55" s="44"/>
      <c r="D55" s="44"/>
      <c r="E55" s="44"/>
      <c r="F55" s="44"/>
      <c r="G55" s="20" t="s">
        <v>90</v>
      </c>
      <c r="H55" s="20"/>
      <c r="I55" s="7"/>
      <c r="J55" s="8">
        <v>400</v>
      </c>
      <c r="K55" s="39">
        <v>0</v>
      </c>
      <c r="L55" s="39">
        <v>0</v>
      </c>
      <c r="M55" s="45"/>
    </row>
    <row r="56" spans="1:13" ht="40.5" customHeight="1">
      <c r="A56" s="43"/>
      <c r="B56" s="44"/>
      <c r="C56" s="44"/>
      <c r="D56" s="44"/>
      <c r="E56" s="44"/>
      <c r="F56" s="44"/>
      <c r="G56" s="46" t="s">
        <v>88</v>
      </c>
      <c r="H56" s="20"/>
      <c r="I56" s="7" t="s">
        <v>91</v>
      </c>
      <c r="J56" s="8"/>
      <c r="K56" s="39">
        <f>K57</f>
        <v>0</v>
      </c>
      <c r="L56" s="39">
        <f>L57</f>
        <v>42909453</v>
      </c>
      <c r="M56" s="45"/>
    </row>
    <row r="57" spans="1:13" ht="32.25" customHeight="1">
      <c r="A57" s="43"/>
      <c r="B57" s="44"/>
      <c r="C57" s="44"/>
      <c r="D57" s="44"/>
      <c r="E57" s="44"/>
      <c r="F57" s="44"/>
      <c r="G57" s="20" t="s">
        <v>90</v>
      </c>
      <c r="H57" s="20"/>
      <c r="I57" s="7"/>
      <c r="J57" s="8">
        <v>400</v>
      </c>
      <c r="K57" s="39">
        <v>0</v>
      </c>
      <c r="L57" s="39">
        <v>42909453</v>
      </c>
      <c r="M57" s="45"/>
    </row>
    <row r="58" spans="1:13" ht="32.25" customHeight="1">
      <c r="A58" s="43"/>
      <c r="B58" s="44"/>
      <c r="C58" s="44"/>
      <c r="D58" s="44"/>
      <c r="E58" s="44"/>
      <c r="F58" s="44"/>
      <c r="G58" s="3" t="s">
        <v>92</v>
      </c>
      <c r="H58" s="20"/>
      <c r="I58" s="4" t="s">
        <v>93</v>
      </c>
      <c r="J58" s="5"/>
      <c r="K58" s="42">
        <f t="shared" ref="K58:L60" si="7">K59</f>
        <v>26271</v>
      </c>
      <c r="L58" s="42">
        <f t="shared" si="7"/>
        <v>26271</v>
      </c>
      <c r="M58" s="45"/>
    </row>
    <row r="59" spans="1:13" ht="32.25" customHeight="1">
      <c r="A59" s="43"/>
      <c r="B59" s="44"/>
      <c r="C59" s="44"/>
      <c r="D59" s="44"/>
      <c r="E59" s="44"/>
      <c r="F59" s="44"/>
      <c r="G59" s="20" t="s">
        <v>94</v>
      </c>
      <c r="H59" s="20"/>
      <c r="I59" s="7" t="s">
        <v>95</v>
      </c>
      <c r="J59" s="8"/>
      <c r="K59" s="39">
        <f t="shared" si="7"/>
        <v>26271</v>
      </c>
      <c r="L59" s="39">
        <f t="shared" si="7"/>
        <v>26271</v>
      </c>
      <c r="M59" s="45"/>
    </row>
    <row r="60" spans="1:13" ht="32.25" customHeight="1">
      <c r="A60" s="43"/>
      <c r="B60" s="44"/>
      <c r="C60" s="44"/>
      <c r="D60" s="44"/>
      <c r="E60" s="44"/>
      <c r="F60" s="44"/>
      <c r="G60" s="20" t="s">
        <v>96</v>
      </c>
      <c r="H60" s="20"/>
      <c r="I60" s="7" t="s">
        <v>97</v>
      </c>
      <c r="J60" s="8"/>
      <c r="K60" s="39">
        <f t="shared" si="7"/>
        <v>26271</v>
      </c>
      <c r="L60" s="39">
        <f t="shared" si="7"/>
        <v>26271</v>
      </c>
      <c r="M60" s="45"/>
    </row>
    <row r="61" spans="1:13" ht="32.25" customHeight="1">
      <c r="A61" s="43"/>
      <c r="B61" s="44"/>
      <c r="C61" s="44"/>
      <c r="D61" s="44"/>
      <c r="E61" s="44"/>
      <c r="F61" s="44"/>
      <c r="G61" s="20" t="s">
        <v>42</v>
      </c>
      <c r="H61" s="20"/>
      <c r="I61" s="7"/>
      <c r="J61" s="8">
        <v>800</v>
      </c>
      <c r="K61" s="39">
        <v>26271</v>
      </c>
      <c r="L61" s="39">
        <v>26271</v>
      </c>
      <c r="M61" s="45"/>
    </row>
    <row r="62" spans="1:13" ht="15.75">
      <c r="G62" s="3" t="s">
        <v>98</v>
      </c>
      <c r="H62" s="18"/>
      <c r="I62" s="4" t="s">
        <v>99</v>
      </c>
      <c r="J62" s="5" t="s">
        <v>16</v>
      </c>
      <c r="K62" s="29">
        <f>K63</f>
        <v>12261697</v>
      </c>
      <c r="L62" s="29">
        <f>L63</f>
        <v>12298027</v>
      </c>
    </row>
    <row r="63" spans="1:13" ht="15.75">
      <c r="G63" s="32" t="s">
        <v>98</v>
      </c>
      <c r="H63" s="6"/>
      <c r="I63" s="7" t="s">
        <v>99</v>
      </c>
      <c r="J63" s="8" t="s">
        <v>16</v>
      </c>
      <c r="K63" s="30">
        <f>K64+K75+K77+K86+K79+K83</f>
        <v>12261697</v>
      </c>
      <c r="L63" s="30">
        <f>L64+L75+L77+L86+L79+L83</f>
        <v>12298027</v>
      </c>
    </row>
    <row r="64" spans="1:13" ht="31.5">
      <c r="G64" s="6" t="s">
        <v>100</v>
      </c>
      <c r="H64" s="3"/>
      <c r="I64" s="7"/>
      <c r="J64" s="8"/>
      <c r="K64" s="29">
        <f>K65+K68+K70</f>
        <v>7197000</v>
      </c>
      <c r="L64" s="29">
        <f>L65+L68+L70</f>
        <v>7197000</v>
      </c>
    </row>
    <row r="65" spans="7:12" ht="47.25">
      <c r="G65" s="18" t="s">
        <v>101</v>
      </c>
      <c r="H65" s="6"/>
      <c r="I65" s="4"/>
      <c r="J65" s="5"/>
      <c r="K65" s="29">
        <f>K66</f>
        <v>865900</v>
      </c>
      <c r="L65" s="29">
        <f>L66</f>
        <v>865900</v>
      </c>
    </row>
    <row r="66" spans="7:12" ht="15.75">
      <c r="G66" s="6" t="s">
        <v>102</v>
      </c>
      <c r="H66" s="18"/>
      <c r="I66" s="7" t="s">
        <v>103</v>
      </c>
      <c r="J66" s="8"/>
      <c r="K66" s="30">
        <f>K67</f>
        <v>865900</v>
      </c>
      <c r="L66" s="30">
        <f>L67</f>
        <v>865900</v>
      </c>
    </row>
    <row r="67" spans="7:12" ht="63">
      <c r="G67" s="6" t="s">
        <v>34</v>
      </c>
      <c r="H67" s="6"/>
      <c r="I67" s="7"/>
      <c r="J67" s="8">
        <v>100</v>
      </c>
      <c r="K67" s="30">
        <v>865900</v>
      </c>
      <c r="L67" s="30">
        <v>865900</v>
      </c>
    </row>
    <row r="68" spans="7:12" ht="31.5">
      <c r="G68" s="18" t="s">
        <v>104</v>
      </c>
      <c r="H68" s="6"/>
      <c r="I68" s="4" t="s">
        <v>105</v>
      </c>
      <c r="J68" s="5"/>
      <c r="K68" s="29">
        <f>K69</f>
        <v>60000</v>
      </c>
      <c r="L68" s="29">
        <f>L69</f>
        <v>60000</v>
      </c>
    </row>
    <row r="69" spans="7:12" ht="31.5">
      <c r="G69" s="6" t="s">
        <v>42</v>
      </c>
      <c r="H69" s="6"/>
      <c r="I69" s="7" t="s">
        <v>16</v>
      </c>
      <c r="J69" s="8">
        <v>200</v>
      </c>
      <c r="K69" s="30">
        <v>60000</v>
      </c>
      <c r="L69" s="30">
        <v>60000</v>
      </c>
    </row>
    <row r="70" spans="7:12" ht="63">
      <c r="G70" s="18" t="s">
        <v>106</v>
      </c>
      <c r="H70" s="6"/>
      <c r="I70" s="4"/>
      <c r="J70" s="5"/>
      <c r="K70" s="29">
        <f>K71</f>
        <v>6271100</v>
      </c>
      <c r="L70" s="29">
        <f>L71</f>
        <v>6271100</v>
      </c>
    </row>
    <row r="71" spans="7:12" ht="15.75">
      <c r="G71" s="6" t="s">
        <v>107</v>
      </c>
      <c r="H71" s="3"/>
      <c r="I71" s="7" t="s">
        <v>108</v>
      </c>
      <c r="J71" s="8"/>
      <c r="K71" s="30">
        <f>K72+K73+K74</f>
        <v>6271100</v>
      </c>
      <c r="L71" s="30">
        <f>L72+L73+L74</f>
        <v>6271100</v>
      </c>
    </row>
    <row r="72" spans="7:12" ht="78.75">
      <c r="G72" s="6" t="s">
        <v>109</v>
      </c>
      <c r="H72" s="6"/>
      <c r="I72" s="7"/>
      <c r="J72" s="8">
        <v>100</v>
      </c>
      <c r="K72" s="30">
        <v>4978200</v>
      </c>
      <c r="L72" s="30">
        <v>4978200</v>
      </c>
    </row>
    <row r="73" spans="7:12" ht="31.5">
      <c r="G73" s="6" t="s">
        <v>42</v>
      </c>
      <c r="H73" s="18"/>
      <c r="I73" s="7" t="s">
        <v>16</v>
      </c>
      <c r="J73" s="8">
        <v>200</v>
      </c>
      <c r="K73" s="30">
        <v>1239900</v>
      </c>
      <c r="L73" s="30">
        <v>1239900</v>
      </c>
    </row>
    <row r="74" spans="7:12" ht="15.75">
      <c r="G74" s="6" t="s">
        <v>110</v>
      </c>
      <c r="H74" s="6"/>
      <c r="I74" s="7"/>
      <c r="J74" s="8">
        <v>800</v>
      </c>
      <c r="K74" s="30">
        <v>53000</v>
      </c>
      <c r="L74" s="30">
        <v>53000</v>
      </c>
    </row>
    <row r="75" spans="7:12" ht="15.75">
      <c r="G75" s="18" t="s">
        <v>111</v>
      </c>
      <c r="H75" s="18"/>
      <c r="I75" s="4" t="s">
        <v>112</v>
      </c>
      <c r="J75" s="5" t="s">
        <v>16</v>
      </c>
      <c r="K75" s="29">
        <f>K76</f>
        <v>100000</v>
      </c>
      <c r="L75" s="29">
        <f>L76</f>
        <v>100000</v>
      </c>
    </row>
    <row r="76" spans="7:12" ht="15.75">
      <c r="G76" s="6" t="s">
        <v>110</v>
      </c>
      <c r="H76" s="18"/>
      <c r="I76" s="7" t="s">
        <v>16</v>
      </c>
      <c r="J76" s="8">
        <v>800</v>
      </c>
      <c r="K76" s="30">
        <v>100000</v>
      </c>
      <c r="L76" s="30">
        <v>100000</v>
      </c>
    </row>
    <row r="77" spans="7:12" ht="31.5">
      <c r="G77" s="18" t="s">
        <v>113</v>
      </c>
      <c r="H77" s="18"/>
      <c r="I77" s="4" t="s">
        <v>114</v>
      </c>
      <c r="J77" s="5"/>
      <c r="K77" s="29">
        <f>K78</f>
        <v>154800</v>
      </c>
      <c r="L77" s="29">
        <f>L78</f>
        <v>154800</v>
      </c>
    </row>
    <row r="78" spans="7:12" ht="63">
      <c r="G78" s="6" t="s">
        <v>34</v>
      </c>
      <c r="H78" s="18"/>
      <c r="I78" s="7"/>
      <c r="J78" s="8">
        <v>100</v>
      </c>
      <c r="K78" s="30">
        <v>154800</v>
      </c>
      <c r="L78" s="30">
        <v>154800</v>
      </c>
    </row>
    <row r="79" spans="7:12" ht="47.25">
      <c r="G79" s="33" t="s">
        <v>115</v>
      </c>
      <c r="H79" s="18"/>
      <c r="I79" s="40" t="s">
        <v>116</v>
      </c>
      <c r="J79" s="5"/>
      <c r="K79" s="29">
        <f>K80+K81+K82</f>
        <v>4244956</v>
      </c>
      <c r="L79" s="29">
        <f>L80+L81+L82</f>
        <v>4272390</v>
      </c>
    </row>
    <row r="80" spans="7:12" ht="63">
      <c r="G80" s="6" t="s">
        <v>34</v>
      </c>
      <c r="H80" s="6"/>
      <c r="I80" s="7"/>
      <c r="J80" s="8">
        <v>100</v>
      </c>
      <c r="K80" s="30">
        <v>3906000</v>
      </c>
      <c r="L80" s="30">
        <v>3906000</v>
      </c>
    </row>
    <row r="81" spans="7:12" ht="31.5">
      <c r="G81" s="6" t="s">
        <v>42</v>
      </c>
      <c r="H81" s="6"/>
      <c r="I81" s="7" t="s">
        <v>16</v>
      </c>
      <c r="J81" s="8">
        <v>200</v>
      </c>
      <c r="K81" s="30">
        <v>302956</v>
      </c>
      <c r="L81" s="30">
        <v>330390</v>
      </c>
    </row>
    <row r="82" spans="7:12" ht="15.75">
      <c r="G82" s="6" t="s">
        <v>110</v>
      </c>
      <c r="H82" s="33"/>
      <c r="I82" s="7" t="s">
        <v>16</v>
      </c>
      <c r="J82" s="8">
        <v>800</v>
      </c>
      <c r="K82" s="30">
        <v>36000</v>
      </c>
      <c r="L82" s="30">
        <v>36000</v>
      </c>
    </row>
    <row r="83" spans="7:12" ht="47.25">
      <c r="G83" s="18" t="s">
        <v>117</v>
      </c>
      <c r="H83" s="6"/>
      <c r="I83" s="4" t="s">
        <v>118</v>
      </c>
      <c r="J83" s="5" t="s">
        <v>16</v>
      </c>
      <c r="K83" s="29">
        <f>K84+K85</f>
        <v>240941</v>
      </c>
      <c r="L83" s="29">
        <f>L84+L85</f>
        <v>249837</v>
      </c>
    </row>
    <row r="84" spans="7:12" ht="38.25">
      <c r="G84" s="20" t="s">
        <v>119</v>
      </c>
      <c r="H84" s="6"/>
      <c r="I84" s="7"/>
      <c r="J84" s="8">
        <v>100</v>
      </c>
      <c r="K84" s="30">
        <v>236424</v>
      </c>
      <c r="L84" s="30">
        <v>236424</v>
      </c>
    </row>
    <row r="85" spans="7:12" ht="25.5">
      <c r="G85" s="20" t="s">
        <v>42</v>
      </c>
      <c r="H85" s="6"/>
      <c r="I85" s="7" t="s">
        <v>16</v>
      </c>
      <c r="J85" s="8">
        <v>200</v>
      </c>
      <c r="K85" s="30">
        <v>4517</v>
      </c>
      <c r="L85" s="30">
        <v>13413</v>
      </c>
    </row>
    <row r="86" spans="7:12" ht="31.5">
      <c r="G86" s="18" t="s">
        <v>120</v>
      </c>
      <c r="H86" s="18"/>
      <c r="I86" s="4" t="s">
        <v>121</v>
      </c>
      <c r="J86" s="5"/>
      <c r="K86" s="29">
        <f>K87</f>
        <v>324000</v>
      </c>
      <c r="L86" s="29">
        <f>L87</f>
        <v>324000</v>
      </c>
    </row>
    <row r="87" spans="7:12" ht="31.5">
      <c r="G87" s="6" t="s">
        <v>65</v>
      </c>
      <c r="H87" s="6"/>
      <c r="I87" s="7" t="s">
        <v>16</v>
      </c>
      <c r="J87" s="8">
        <v>300</v>
      </c>
      <c r="K87" s="30">
        <v>324000</v>
      </c>
      <c r="L87" s="30">
        <v>324000</v>
      </c>
    </row>
    <row r="88" spans="7:12" ht="15.75">
      <c r="G88" s="34" t="s">
        <v>122</v>
      </c>
      <c r="H88" s="34"/>
      <c r="I88" s="41"/>
      <c r="J88" s="41"/>
      <c r="K88" s="35">
        <f>K9+K14+K18+K22+K27+K34+K43+K48+K62+K39+K52+K58</f>
        <v>26355748</v>
      </c>
      <c r="L88" s="35">
        <f>L9+L14+L18+L22+L27+L34+L43+L48+L62+L39+L52+L58</f>
        <v>69793329</v>
      </c>
    </row>
    <row r="89" spans="7:12" ht="15.75">
      <c r="G89" s="23" t="s">
        <v>123</v>
      </c>
      <c r="H89" s="23"/>
      <c r="I89" s="7"/>
      <c r="J89" s="8"/>
      <c r="K89" s="25">
        <v>501120</v>
      </c>
      <c r="L89" s="25">
        <v>1028707</v>
      </c>
    </row>
    <row r="90" spans="7:12" ht="15.75">
      <c r="G90" s="22" t="s">
        <v>124</v>
      </c>
      <c r="H90" s="22"/>
      <c r="I90" s="4"/>
      <c r="J90" s="5"/>
      <c r="K90" s="25">
        <f>K88+K89</f>
        <v>26856868</v>
      </c>
      <c r="L90" s="25">
        <f>L88+L89</f>
        <v>70822036</v>
      </c>
    </row>
  </sheetData>
  <mergeCells count="17">
    <mergeCell ref="B49:F49"/>
    <mergeCell ref="B51:F51"/>
    <mergeCell ref="B50:F50"/>
    <mergeCell ref="B47:F47"/>
    <mergeCell ref="B43:F43"/>
    <mergeCell ref="B45:F45"/>
    <mergeCell ref="B48:F48"/>
    <mergeCell ref="B46:F46"/>
    <mergeCell ref="B44:F44"/>
    <mergeCell ref="B13:F13"/>
    <mergeCell ref="J4:M4"/>
    <mergeCell ref="B9:F9"/>
    <mergeCell ref="B12:F12"/>
    <mergeCell ref="I1:L1"/>
    <mergeCell ref="I2:L2"/>
    <mergeCell ref="I3:L3"/>
    <mergeCell ref="G5:L5"/>
  </mergeCells>
  <phoneticPr fontId="0" type="noConversion"/>
  <printOptions horizontalCentered="1"/>
  <pageMargins left="0.98425196850393704" right="0.39370078740157483" top="0.78740157480314965" bottom="0.59055118110236227" header="0.51181102362204722" footer="0.51181102362204722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Департамент финансов ЯО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Васильева Ольга</cp:lastModifiedBy>
  <cp:revision/>
  <dcterms:created xsi:type="dcterms:W3CDTF">2021-06-13T10:12:42Z</dcterms:created>
  <dcterms:modified xsi:type="dcterms:W3CDTF">2021-06-13T10:13:15Z</dcterms:modified>
  <cp:category/>
  <cp:contentStatus/>
</cp:coreProperties>
</file>