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Приложение №5 Табл.№1" sheetId="2" r:id="rId1"/>
  </sheets>
  <definedNames>
    <definedName name="_xlnm.Print_Titles" localSheetId="0">'Приложение №5 Табл.№1'!$7:$7</definedName>
    <definedName name="_xlnm.Print_Area" localSheetId="0">'Приложение №5 Табл.№1'!$G$1:$M$97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2"/>
  <c r="J64"/>
  <c r="K65"/>
  <c r="J65"/>
  <c r="K28"/>
  <c r="J28"/>
  <c r="K33"/>
  <c r="J33"/>
  <c r="K31"/>
  <c r="J31"/>
  <c r="K37"/>
  <c r="J37"/>
  <c r="K67"/>
  <c r="K63" s="1"/>
  <c r="J67"/>
  <c r="J63" s="1"/>
  <c r="K61" l="1"/>
  <c r="K59"/>
  <c r="J61"/>
  <c r="J59"/>
  <c r="K58" l="1"/>
  <c r="K57" s="1"/>
  <c r="J58"/>
  <c r="J57" s="1"/>
  <c r="K29" l="1"/>
  <c r="J29"/>
  <c r="K35"/>
  <c r="J35"/>
  <c r="K46"/>
  <c r="K45" s="1"/>
  <c r="J46"/>
  <c r="J45" s="1"/>
  <c r="K44"/>
  <c r="J44"/>
  <c r="K84"/>
  <c r="J84"/>
  <c r="K15"/>
  <c r="K14"/>
  <c r="K13"/>
  <c r="J15"/>
  <c r="J14" s="1"/>
  <c r="J13" s="1"/>
  <c r="K18"/>
  <c r="K17" s="1"/>
  <c r="J18"/>
  <c r="J17" s="1"/>
  <c r="K86"/>
  <c r="J93"/>
  <c r="J90"/>
  <c r="K90"/>
  <c r="K24"/>
  <c r="K23" s="1"/>
  <c r="K22" s="1"/>
  <c r="K21" s="1"/>
  <c r="J24"/>
  <c r="J23" s="1"/>
  <c r="J22" s="1"/>
  <c r="J21" s="1"/>
  <c r="K93"/>
  <c r="K82"/>
  <c r="K78"/>
  <c r="K77" s="1"/>
  <c r="K75"/>
  <c r="K73"/>
  <c r="K72" s="1"/>
  <c r="J86"/>
  <c r="J82"/>
  <c r="J78"/>
  <c r="J77" s="1"/>
  <c r="J75"/>
  <c r="J73"/>
  <c r="J72"/>
  <c r="K55"/>
  <c r="K54" s="1"/>
  <c r="K53" s="1"/>
  <c r="K51"/>
  <c r="K50" s="1"/>
  <c r="K49" s="1"/>
  <c r="K48" s="1"/>
  <c r="J55"/>
  <c r="J54" s="1"/>
  <c r="J53" s="1"/>
  <c r="J51"/>
  <c r="J50" s="1"/>
  <c r="J49" s="1"/>
  <c r="J48" s="1"/>
  <c r="J42"/>
  <c r="J41" s="1"/>
  <c r="J40" s="1"/>
  <c r="J39" s="1"/>
  <c r="J11"/>
  <c r="J10" s="1"/>
  <c r="J9" s="1"/>
  <c r="J8" s="1"/>
  <c r="K42"/>
  <c r="K41"/>
  <c r="K40" s="1"/>
  <c r="K39" s="1"/>
  <c r="K11"/>
  <c r="K10" s="1"/>
  <c r="K9" s="1"/>
  <c r="K8" s="1"/>
  <c r="J71" l="1"/>
  <c r="J70" s="1"/>
  <c r="J69" s="1"/>
  <c r="K71"/>
  <c r="K70" s="1"/>
  <c r="K69" s="1"/>
  <c r="J27"/>
  <c r="J26" s="1"/>
  <c r="J95" s="1"/>
  <c r="J97" s="1"/>
  <c r="K27"/>
  <c r="K26" s="1"/>
  <c r="K95" l="1"/>
  <c r="K97"/>
</calcChain>
</file>

<file path=xl/sharedStrings.xml><?xml version="1.0" encoding="utf-8"?>
<sst xmlns="http://schemas.openxmlformats.org/spreadsheetml/2006/main" count="177" uniqueCount="131">
  <si>
    <t xml:space="preserve"> </t>
  </si>
  <si>
    <t>к Решению Муниципального Совета сельского поселения</t>
  </si>
  <si>
    <t>Красный Профинтерн</t>
  </si>
  <si>
    <t>Наименование</t>
  </si>
  <si>
    <t>Код целевой классификации</t>
  </si>
  <si>
    <t>Вид расходов</t>
  </si>
  <si>
    <t>0100000</t>
  </si>
  <si>
    <t xml:space="preserve">Развитие муниципальной службы в сельском поселении Красный Профинтерн </t>
  </si>
  <si>
    <t>01.0.00.00000</t>
  </si>
  <si>
    <t/>
  </si>
  <si>
    <t xml:space="preserve">Целевая программа  «Развитие муниципальной службы в сельском поселении Красный Профинтерн» </t>
  </si>
  <si>
    <t>01.1.00.00000</t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</si>
  <si>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</si>
  <si>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0110000</t>
  </si>
  <si>
    <t>Расходы на реализацию  целевой программы  «Развитие муниципальной службы в сельском поселении Красный Профинтерн»</t>
  </si>
  <si>
    <t>01.1.00.21110</t>
  </si>
  <si>
    <t>Прочая закупка товаров, работ, услуг для государственных нужд</t>
  </si>
  <si>
    <t xml:space="preserve">Национальная безопасность и правоохранительная деятельность </t>
  </si>
  <si>
    <t>02.0.00.00000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</si>
  <si>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</si>
  <si>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02.1.00.00000</t>
  </si>
  <si>
    <t xml:space="preserve">                                                                                        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</si>
  <si>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</si>
  <si>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02.1.00.21120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</si>
  <si>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</si>
  <si>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>13.1.00.00000</t>
  </si>
  <si>
    <t>13.1.00.21240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</si>
  <si>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</si>
  <si>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Организация и выполнение работ по благоустройству</t>
  </si>
  <si>
    <t>04.0.00.00000</t>
  </si>
  <si>
    <t xml:space="preserve">Целевая программа "Благоустройство территории сельского поселения Красный Профинтерн " </t>
  </si>
  <si>
    <t>04.1.00.00000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</si>
  <si>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</si>
  <si>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</si>
  <si>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04.1.00.21140</t>
  </si>
  <si>
    <t>Закупка товаров, работ и услуг для государственных (муниципальных) нужд</t>
  </si>
  <si>
    <t>Дорожный фонд</t>
  </si>
  <si>
    <t>05.0.00.00000</t>
  </si>
  <si>
    <t>Муниципальная целевая программа " Повышение безопасности дорожного движения в сельском поселении Красный Профинтерн"</t>
  </si>
  <si>
    <t>05.1.00.00000</t>
  </si>
  <si>
    <t>Основное мероприятие муниципальной целевой программы " Повышение безопасности дорожного движения в сельском поселении Красный Профинтерн"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</si>
  <si>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</si>
  <si>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>05.1.00.21150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</si>
  <si>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Профинтерн"(субсидия на финансирование дорожного хозяйства)</t>
  </si>
  <si>
    <t>05.1.00.72440</t>
  </si>
  <si>
    <t>Молодежная политика и оздоровление детей</t>
  </si>
  <si>
    <t>06. 0.00.00000</t>
  </si>
  <si>
    <t xml:space="preserve">Ведомственная целевая программа "Реализация молодежной политики  в сельском поселении Красный Профинтерн" </t>
  </si>
  <si>
    <t>06.1.00.00000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</si>
  <si>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</si>
  <si>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</si>
  <si>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>06.1.00.21160</t>
  </si>
  <si>
    <t xml:space="preserve">Поддержка молодых семей сельского поселения Красный Профинтерн в приобретении (строительстве) жилья </t>
  </si>
  <si>
    <t>08.0.00.00000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</si>
  <si>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</si>
  <si>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>08. 1.00.00000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</si>
  <si>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</si>
  <si>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08.1.00.L4970</t>
  </si>
  <si>
    <t>Социальное обеспечение и иные выплаты населению</t>
  </si>
  <si>
    <t xml:space="preserve">Проведение мероприятий в области здравоохранения, спорта, физической культуры и туризма.  </t>
  </si>
  <si>
    <t>10.0.00.00000</t>
  </si>
  <si>
    <t>Целевая программа сельского поселения Красный Профинтерн «Развитие физической культуры и спорта в сельском поселении Красный Профинтерн</t>
  </si>
  <si>
    <t>10.1.00.00000</t>
  </si>
  <si>
    <t>0137017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</si>
  <si>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</si>
  <si>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</si>
  <si>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10.1.00.21200</t>
  </si>
  <si>
    <t>0137022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</si>
  <si>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</si>
  <si>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>11. 0.00.00000</t>
  </si>
  <si>
    <t>0137023</t>
  </si>
  <si>
    <t>Муниципальная адресная программа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</si>
  <si>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11.1.00.00000</t>
  </si>
  <si>
    <t>0200000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</si>
  <si>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</si>
  <si>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11.1.00.21210</t>
  </si>
  <si>
    <t>0210000</t>
  </si>
  <si>
    <t>Переселению граждан из аварийного жилищного фонда</t>
  </si>
  <si>
    <t>12.0.00.00000</t>
  </si>
  <si>
    <t>Основные мероприятия по переселению граждан из жилищного фонда,признанного непригодным для проживания, и(или) жилищного фонда с высоким уровнем износа</t>
  </si>
  <si>
    <t>12.1.00.00000</t>
  </si>
  <si>
    <t>Переселение граждан из жилищного фонда,признанного непригодным для проживания, и(или) жилищного фонда с высоким уровнем износа</t>
  </si>
  <si>
    <t>12.1.00.21210</t>
  </si>
  <si>
    <t xml:space="preserve">Капитальные вложения в объекты государственной (муниципальной) собственности </t>
  </si>
  <si>
    <t>12.1.00.71210</t>
  </si>
  <si>
    <t>Непрограммные расходы</t>
  </si>
  <si>
    <t>50. 0.00.00000</t>
  </si>
  <si>
    <t>Расходы на содержание аппарата управления органов местного самоуправления</t>
  </si>
  <si>
    <t>Функционирование высшего должностного лица субъекта Российской Федерации и муниципальных образований</t>
  </si>
  <si>
    <t xml:space="preserve">Глава муниципального образования </t>
  </si>
  <si>
    <t>50.0.00.81020</t>
  </si>
  <si>
    <t>Представительный орган муниципального образования</t>
  </si>
  <si>
    <t>50.0.00.81030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</si>
  <si>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</si>
  <si>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Центральный аппарат</t>
  </si>
  <si>
    <t>50.0.00.81040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</si>
  <si>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</si>
  <si>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Иные бюджетные ассигнования</t>
  </si>
  <si>
    <t>Резервные фонды местных администраций</t>
  </si>
  <si>
    <t>50.0.00.81110</t>
  </si>
  <si>
    <t xml:space="preserve">Расходы на реализацию других общегосударственные вопросы </t>
  </si>
  <si>
    <t>50.0.00.81130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</si>
  <si>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</si>
  <si>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</si>
  <si>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</si>
  <si>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</si>
  <si>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</si>
  <si>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 xml:space="preserve">Расходы на доплату к пенсии государственным и муниципальным служащим   </t>
  </si>
  <si>
    <t>50.0.00.80010</t>
  </si>
  <si>
    <t>Итого</t>
  </si>
  <si>
    <t>Условно-утвержденные расходы</t>
  </si>
  <si>
    <t>Всего</t>
  </si>
  <si>
    <t>Расходы бюджета сельского поселения Красный Профинтернпо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</t>
  </si>
  <si>
    <t>2023 год                   (руб.)</t>
  </si>
  <si>
    <t>2024 год                  (руб.)</t>
  </si>
  <si>
    <t xml:space="preserve">Организация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</t>
  </si>
  <si>
    <t>15.0.00.00000</t>
  </si>
  <si>
    <t>Основное мероприятие  на реализацию по возмещению части затрат организациям и индивидуальным предприятиям, занимающимся доставкой товаров в отдаленные сельские населенные пункты</t>
  </si>
  <si>
    <t>15.1.00.00000</t>
  </si>
  <si>
    <t>Расходы  на реализацию  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(субсидия)</t>
  </si>
  <si>
    <t>15.1.00.72880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</si>
  <si>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(субсидия на финансирование мероприятий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</si>
  <si>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05.1.00.77350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</si>
  <si>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Профинтерн"(софинансирование субсидии на финансирование дорожного хозяйства)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</si>
  <si>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Профинтерн"(софинансирование субсидии на финансирование финансирование мероприятий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</si>
  <si>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05.1.00.22440</t>
  </si>
  <si>
    <t>05.1.00.27350</t>
  </si>
  <si>
    <t>15.1.00.22880</t>
  </si>
  <si>
    <t>Софинансирование расходов  на реализацию  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(субсидия)</t>
  </si>
  <si>
    <t xml:space="preserve">                                 от  18.03.2022 года  № 105   </t>
  </si>
  <si>
    <t>Приложение  3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</si>
</sst>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3" fillId="0" borderId="2" xfId="1" applyFont="1" applyFill="1" applyBorder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5" xfId="1" applyFill="1" applyBorder="1" applyProtection="1"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0" borderId="1" xfId="1" applyNumberFormat="1" applyFont="1" applyFill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Border="1" applyAlignment="1">
      <alignment horizontal="justify"/>
    </xf>
    <xf numFmtId="0" fontId="2" fillId="2" borderId="1" xfId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alignment horizontal="left" vertical="center" wrapText="1"/>
      <protection hidden="1"/>
    </xf>
    <xf numFmtId="14" fontId="3" fillId="0" borderId="1" xfId="1" applyNumberFormat="1" applyFont="1" applyFill="1" applyBorder="1" applyAlignment="1" applyProtection="1">
      <alignment horizontal="center" vertical="top"/>
      <protection hidden="1"/>
    </xf>
    <xf numFmtId="40" fontId="2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0" fontId="13" fillId="0" borderId="0" xfId="0" applyFont="1" applyAlignment="1">
      <alignment vertical="top"/>
    </xf>
    <xf numFmtId="0" fontId="10" fillId="0" borderId="1" xfId="0" applyFont="1" applyBorder="1" applyAlignment="1">
      <alignment wrapText="1"/>
    </xf>
    <xf numFmtId="4" fontId="2" fillId="0" borderId="1" xfId="1" applyNumberFormat="1" applyFont="1" applyFill="1" applyBorder="1" applyAlignment="1" applyProtection="1">
      <alignment horizontal="right" vertical="top"/>
      <protection hidden="1"/>
    </xf>
    <xf numFmtId="4" fontId="3" fillId="0" borderId="1" xfId="1" applyNumberFormat="1" applyFont="1" applyFill="1" applyBorder="1" applyAlignment="1" applyProtection="1">
      <alignment horizontal="right" vertical="top"/>
      <protection hidden="1"/>
    </xf>
    <xf numFmtId="0" fontId="14" fillId="0" borderId="1" xfId="0" applyFont="1" applyBorder="1" applyAlignment="1">
      <alignment wrapText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>
      <alignment wrapText="1"/>
    </xf>
    <xf numFmtId="0" fontId="2" fillId="0" borderId="1" xfId="1" applyFont="1" applyFill="1" applyBorder="1" applyAlignment="1" applyProtection="1">
      <alignment vertical="top"/>
      <protection hidden="1"/>
    </xf>
    <xf numFmtId="0" fontId="3" fillId="0" borderId="1" xfId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3" fillId="2" borderId="1" xfId="1" applyNumberFormat="1" applyFont="1" applyFill="1" applyBorder="1" applyAlignment="1" applyProtection="1">
      <alignment horizontal="right" vertical="top"/>
      <protection hidden="1"/>
    </xf>
    <xf numFmtId="4" fontId="2" fillId="2" borderId="1" xfId="1" applyNumberFormat="1" applyFont="1" applyFill="1" applyBorder="1" applyAlignment="1" applyProtection="1">
      <alignment horizontal="right" vertical="top"/>
      <protection hidden="1"/>
    </xf>
    <xf numFmtId="165" fontId="1" fillId="0" borderId="0" xfId="1" applyNumberFormat="1" applyFill="1"/>
    <xf numFmtId="0" fontId="3" fillId="0" borderId="0" xfId="1" applyFont="1" applyFill="1" applyBorder="1" applyProtection="1"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 applyBorder="1" applyProtection="1">
      <protection hidden="1"/>
    </xf>
    <xf numFmtId="0" fontId="12" fillId="0" borderId="0" xfId="0" applyFont="1" applyAlignment="1">
      <alignment horizontal="justify"/>
    </xf>
    <xf numFmtId="0" fontId="13" fillId="0" borderId="1" xfId="0" applyFont="1" applyBorder="1" applyAlignment="1">
      <alignment horizontal="center" vertical="top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5" xfId="1" applyNumberFormat="1" applyFont="1" applyFill="1" applyBorder="1" applyAlignment="1" applyProtection="1">
      <alignment horizontal="center" vertical="center"/>
      <protection hidden="1"/>
    </xf>
    <xf numFmtId="164" fontId="3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5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Font="1" applyBorder="1" applyAlignment="1" applyProtection="1">
      <alignment horizontal="left" vertical="top" wrapText="1"/>
      <protection hidden="1"/>
    </xf>
    <xf numFmtId="164" fontId="3" fillId="0" borderId="6" xfId="1" applyNumberFormat="1" applyFont="1" applyFill="1" applyBorder="1" applyAlignment="1" applyProtection="1">
      <alignment horizontal="center" vertical="center"/>
      <protection hidden="1"/>
    </xf>
    <xf numFmtId="164" fontId="3" fillId="0" borderId="5" xfId="1" applyNumberFormat="1" applyFont="1" applyFill="1" applyBorder="1" applyAlignment="1" applyProtection="1">
      <alignment horizontal="center" vertical="center"/>
      <protection hidden="1"/>
    </xf>
    <xf numFmtId="164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0" borderId="3" xfId="1" applyNumberFormat="1" applyFont="1" applyFill="1" applyBorder="1" applyAlignment="1" applyProtection="1">
      <alignment horizontal="center" vertical="center"/>
      <protection hidden="1"/>
    </xf>
    <xf numFmtId="164" fontId="2" fillId="0" borderId="6" xfId="1" applyNumberFormat="1" applyFont="1" applyFill="1" applyBorder="1" applyAlignment="1" applyProtection="1">
      <alignment horizontal="center" vertical="center"/>
      <protection hidden="1"/>
    </xf>
    <xf numFmtId="164" fontId="2" fillId="0" borderId="5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3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showGridLines="0" tabSelected="1" topLeftCell="A58" zoomScaleNormal="100" zoomScaleSheetLayoutView="100" workbookViewId="0">
      <selection activeCell="J8" sqref="J8"/>
    </sheetView>
  </sheetViews>
  <sheetFormatPr defaultRowHeight="12.75"/>
  <cols>
    <col min="1" max="1" width="0.140625" style="14" customWidth="1"/>
    <col min="2" max="6" width="0" style="14" hidden="1" customWidth="1"/>
    <col min="7" max="7" width="61.7109375" style="14" customWidth="1"/>
    <col min="8" max="8" width="16.7109375" style="14" customWidth="1"/>
    <col min="9" max="9" width="10.85546875" style="14" customWidth="1"/>
    <col min="10" max="10" width="17.5703125" style="14" customWidth="1"/>
    <col min="11" max="11" width="17.7109375" style="14" customWidth="1"/>
    <col min="12" max="12" width="0" style="14" hidden="1" customWidth="1"/>
    <col min="13" max="13" width="13.42578125" style="14" bestFit="1" customWidth="1"/>
    <col min="14" max="16384" width="9.140625" style="14"/>
  </cols>
  <sheetData>
    <row r="1" spans="1:12" ht="15.6" customHeight="1">
      <c r="A1" s="12"/>
      <c r="B1" s="12"/>
      <c r="C1" s="12"/>
      <c r="D1" s="12"/>
      <c r="E1" s="12"/>
      <c r="F1" s="12"/>
      <c r="G1" s="12" t="s">
        <v>0</v>
      </c>
      <c r="H1" s="65" t="s">
        <v>130</v>
      </c>
      <c r="I1" s="65"/>
      <c r="J1" s="65"/>
      <c r="K1" s="65"/>
      <c r="L1" s="13"/>
    </row>
    <row r="2" spans="1:12" ht="15.6" customHeight="1">
      <c r="A2" s="12"/>
      <c r="B2" s="12"/>
      <c r="C2" s="12"/>
      <c r="D2" s="12"/>
      <c r="E2" s="12"/>
      <c r="F2" s="12"/>
      <c r="G2" s="12"/>
      <c r="H2" s="66" t="s">
        <v>1</v>
      </c>
      <c r="I2" s="66"/>
      <c r="J2" s="66"/>
      <c r="K2" s="66"/>
      <c r="L2" s="13"/>
    </row>
    <row r="3" spans="1:12" ht="15.6" customHeight="1">
      <c r="A3" s="12"/>
      <c r="B3" s="12"/>
      <c r="C3" s="12"/>
      <c r="D3" s="12"/>
      <c r="E3" s="12"/>
      <c r="F3" s="12"/>
      <c r="G3" s="12"/>
      <c r="H3" s="65" t="s">
        <v>2</v>
      </c>
      <c r="I3" s="65"/>
      <c r="J3" s="65"/>
      <c r="K3" s="65"/>
      <c r="L3" s="13"/>
    </row>
    <row r="4" spans="1:12" ht="14.45" customHeight="1">
      <c r="A4" s="13"/>
      <c r="B4" s="13"/>
      <c r="C4" s="13"/>
      <c r="D4" s="13"/>
      <c r="E4" s="13"/>
      <c r="F4" s="13"/>
      <c r="G4" s="13"/>
      <c r="H4" s="13"/>
      <c r="I4" s="65" t="s">
        <v>129</v>
      </c>
      <c r="J4" s="65"/>
      <c r="K4" s="65"/>
      <c r="L4" s="65"/>
    </row>
    <row r="5" spans="1:12" ht="74.25" customHeight="1">
      <c r="A5" s="12"/>
      <c r="B5" s="1"/>
      <c r="C5" s="1"/>
      <c r="D5" s="1"/>
      <c r="E5" s="1"/>
      <c r="F5" s="1"/>
      <c r="G5" s="67" t="s">
        <v>112</v>
      </c>
      <c r="H5" s="67"/>
      <c r="I5" s="67"/>
      <c r="J5" s="67"/>
      <c r="K5" s="67"/>
      <c r="L5" s="13"/>
    </row>
    <row r="6" spans="1:12" ht="15.75" customHeight="1">
      <c r="A6" s="12"/>
      <c r="B6" s="1"/>
      <c r="C6" s="1"/>
      <c r="D6" s="1"/>
      <c r="E6" s="1"/>
      <c r="F6" s="1"/>
      <c r="G6" s="11"/>
      <c r="H6" s="11"/>
      <c r="I6" s="11"/>
      <c r="J6" s="11"/>
      <c r="K6" s="11"/>
      <c r="L6" s="13"/>
    </row>
    <row r="7" spans="1:12" ht="35.25" customHeight="1">
      <c r="A7" s="12"/>
      <c r="B7" s="15"/>
      <c r="C7" s="15"/>
      <c r="D7" s="15"/>
      <c r="E7" s="16"/>
      <c r="F7" s="16"/>
      <c r="G7" s="2" t="s">
        <v>3</v>
      </c>
      <c r="H7" s="2" t="s">
        <v>4</v>
      </c>
      <c r="I7" s="2" t="s">
        <v>5</v>
      </c>
      <c r="J7" s="2" t="s">
        <v>113</v>
      </c>
      <c r="K7" s="2" t="s">
        <v>114</v>
      </c>
      <c r="L7" s="13"/>
    </row>
    <row r="8" spans="1:12" ht="33" customHeight="1">
      <c r="A8" s="17"/>
      <c r="B8" s="68" t="s">
        <v>6</v>
      </c>
      <c r="C8" s="68"/>
      <c r="D8" s="68"/>
      <c r="E8" s="68"/>
      <c r="F8" s="69"/>
      <c r="G8" s="31" t="s">
        <v>7</v>
      </c>
      <c r="H8" s="4" t="s">
        <v>8</v>
      </c>
      <c r="I8" s="5" t="s">
        <v>9</v>
      </c>
      <c r="J8" s="32">
        <f t="shared" ref="J8:K11" si="0">J9</f>
        <v>320000</v>
      </c>
      <c r="K8" s="28">
        <f t="shared" si="0"/>
        <v>900000</v>
      </c>
      <c r="L8" s="18"/>
    </row>
    <row r="9" spans="1:12" ht="34.5" customHeight="1">
      <c r="A9" s="17"/>
      <c r="B9" s="48"/>
      <c r="C9" s="48"/>
      <c r="D9" s="48"/>
      <c r="E9" s="48"/>
      <c r="F9" s="49"/>
      <c r="G9" s="22" t="s">
        <v>10</v>
      </c>
      <c r="H9" s="19" t="s">
        <v>11</v>
      </c>
      <c r="I9" s="10" t="s">
        <v>9</v>
      </c>
      <c r="J9" s="33">
        <f t="shared" si="0"/>
        <v>320000</v>
      </c>
      <c r="K9" s="29">
        <f t="shared" si="0"/>
        <v>900000</v>
      </c>
      <c r="L9" s="18"/>
    </row>
    <row r="10" spans="1:12" ht="30.75" customHeight="1">
      <c r="A10" s="17"/>
      <c r="B10" s="48"/>
      <c r="C10" s="48"/>
      <c r="D10" s="48"/>
      <c r="E10" s="48"/>
      <c r="F10" s="49"/>
      <c r="G10" s="22" t="s">
        <v>12</v>
      </c>
      <c r="H10" s="19" t="s">
        <v>11</v>
      </c>
      <c r="I10" s="7"/>
      <c r="J10" s="33">
        <f t="shared" si="0"/>
        <v>320000</v>
      </c>
      <c r="K10" s="29">
        <f t="shared" si="0"/>
        <v>900000</v>
      </c>
      <c r="L10" s="18"/>
    </row>
    <row r="11" spans="1:12" ht="30" customHeight="1">
      <c r="A11" s="17"/>
      <c r="B11" s="57" t="s">
        <v>13</v>
      </c>
      <c r="C11" s="57"/>
      <c r="D11" s="57"/>
      <c r="E11" s="57"/>
      <c r="F11" s="58"/>
      <c r="G11" s="22" t="s">
        <v>14</v>
      </c>
      <c r="H11" s="9" t="s">
        <v>15</v>
      </c>
      <c r="I11" s="10"/>
      <c r="J11" s="33">
        <f t="shared" si="0"/>
        <v>320000</v>
      </c>
      <c r="K11" s="29">
        <f t="shared" si="0"/>
        <v>900000</v>
      </c>
      <c r="L11" s="18"/>
    </row>
    <row r="12" spans="1:12" ht="20.25" customHeight="1">
      <c r="A12" s="17"/>
      <c r="B12" s="63">
        <v>400</v>
      </c>
      <c r="C12" s="63"/>
      <c r="D12" s="63"/>
      <c r="E12" s="63"/>
      <c r="F12" s="64"/>
      <c r="G12" s="23" t="s">
        <v>16</v>
      </c>
      <c r="H12" s="9"/>
      <c r="I12" s="10">
        <v>200</v>
      </c>
      <c r="J12" s="33">
        <v>320000</v>
      </c>
      <c r="K12" s="29">
        <v>900000</v>
      </c>
      <c r="L12" s="18"/>
    </row>
    <row r="13" spans="1:12" ht="36.75" customHeight="1">
      <c r="A13" s="17"/>
      <c r="B13" s="50"/>
      <c r="C13" s="50"/>
      <c r="D13" s="50"/>
      <c r="E13" s="50"/>
      <c r="F13" s="51"/>
      <c r="G13" s="3" t="s">
        <v>17</v>
      </c>
      <c r="H13" s="4" t="s">
        <v>18</v>
      </c>
      <c r="I13" s="5"/>
      <c r="J13" s="32">
        <f t="shared" ref="J13:K15" si="1">J14</f>
        <v>20000</v>
      </c>
      <c r="K13" s="32">
        <f t="shared" si="1"/>
        <v>20000</v>
      </c>
      <c r="L13" s="18"/>
    </row>
    <row r="14" spans="1:12" ht="57.75" customHeight="1">
      <c r="A14" s="17"/>
      <c r="B14" s="50"/>
      <c r="C14" s="50"/>
      <c r="D14" s="50"/>
      <c r="E14" s="50"/>
      <c r="F14" s="51"/>
      <c r="G14" s="23" t="s">
        <v>19</v>
      </c>
      <c r="H14" s="9" t="s">
        <v>20</v>
      </c>
      <c r="I14" s="10" t="s">
        <v>21</v>
      </c>
      <c r="J14" s="33">
        <f t="shared" si="1"/>
        <v>20000</v>
      </c>
      <c r="K14" s="33">
        <f t="shared" si="1"/>
        <v>20000</v>
      </c>
      <c r="L14" s="18"/>
    </row>
    <row r="15" spans="1:12" ht="57.75" customHeight="1">
      <c r="A15" s="17"/>
      <c r="B15" s="50"/>
      <c r="C15" s="50"/>
      <c r="D15" s="50"/>
      <c r="E15" s="50"/>
      <c r="F15" s="51"/>
      <c r="G15" s="23" t="s">
        <v>22</v>
      </c>
      <c r="H15" s="9" t="s">
        <v>23</v>
      </c>
      <c r="I15" s="10"/>
      <c r="J15" s="33">
        <f t="shared" si="1"/>
        <v>20000</v>
      </c>
      <c r="K15" s="33">
        <f t="shared" si="1"/>
        <v>20000</v>
      </c>
      <c r="L15" s="18"/>
    </row>
    <row r="16" spans="1:12" ht="37.5" customHeight="1">
      <c r="A16" s="17"/>
      <c r="B16" s="50"/>
      <c r="C16" s="50"/>
      <c r="D16" s="50"/>
      <c r="E16" s="50"/>
      <c r="F16" s="51"/>
      <c r="G16" s="23" t="s">
        <v>16</v>
      </c>
      <c r="H16" s="9"/>
      <c r="I16" s="10">
        <v>200</v>
      </c>
      <c r="J16" s="40">
        <v>20000</v>
      </c>
      <c r="K16" s="33">
        <v>20000</v>
      </c>
      <c r="L16" s="18"/>
    </row>
    <row r="17" spans="1:12" ht="47.25">
      <c r="A17" s="17"/>
      <c r="B17" s="50"/>
      <c r="C17" s="50"/>
      <c r="D17" s="50"/>
      <c r="E17" s="50"/>
      <c r="F17" s="51"/>
      <c r="G17" s="3" t="s">
        <v>24</v>
      </c>
      <c r="H17" s="4" t="s">
        <v>25</v>
      </c>
      <c r="I17" s="5"/>
      <c r="J17" s="32">
        <f>J18</f>
        <v>30000</v>
      </c>
      <c r="K17" s="32">
        <f>K18</f>
        <v>30000</v>
      </c>
      <c r="L17" s="18"/>
    </row>
    <row r="18" spans="1:12" ht="45" customHeight="1">
      <c r="A18" s="17"/>
      <c r="B18" s="50"/>
      <c r="C18" s="50"/>
      <c r="D18" s="50"/>
      <c r="E18" s="50"/>
      <c r="F18" s="51"/>
      <c r="G18" s="23" t="s">
        <v>24</v>
      </c>
      <c r="H18" s="9" t="s">
        <v>26</v>
      </c>
      <c r="I18" s="10"/>
      <c r="J18" s="33">
        <f>J19+J20</f>
        <v>30000</v>
      </c>
      <c r="K18" s="33">
        <f>K19+K20</f>
        <v>30000</v>
      </c>
      <c r="L18" s="18"/>
    </row>
    <row r="19" spans="1:12" ht="43.5" customHeight="1">
      <c r="A19" s="17"/>
      <c r="B19" s="50"/>
      <c r="C19" s="50"/>
      <c r="D19" s="50"/>
      <c r="E19" s="50"/>
      <c r="F19" s="51"/>
      <c r="G19" s="23" t="s">
        <v>27</v>
      </c>
      <c r="H19" s="6"/>
      <c r="I19" s="10">
        <v>100</v>
      </c>
      <c r="J19" s="40">
        <v>30000</v>
      </c>
      <c r="K19" s="33">
        <v>30000</v>
      </c>
      <c r="L19" s="18"/>
    </row>
    <row r="20" spans="1:12" ht="21" customHeight="1">
      <c r="A20" s="17"/>
      <c r="B20" s="50"/>
      <c r="C20" s="50"/>
      <c r="D20" s="50"/>
      <c r="E20" s="50"/>
      <c r="F20" s="51"/>
      <c r="G20" s="23" t="s">
        <v>16</v>
      </c>
      <c r="H20" s="6"/>
      <c r="I20" s="10">
        <v>200</v>
      </c>
      <c r="J20" s="40">
        <v>0</v>
      </c>
      <c r="K20" s="33">
        <v>0</v>
      </c>
      <c r="L20" s="18"/>
    </row>
    <row r="21" spans="1:12" ht="27" customHeight="1">
      <c r="A21" s="17"/>
      <c r="B21" s="50"/>
      <c r="C21" s="50"/>
      <c r="D21" s="50"/>
      <c r="E21" s="50"/>
      <c r="F21" s="51"/>
      <c r="G21" s="3" t="s">
        <v>28</v>
      </c>
      <c r="H21" s="4" t="s">
        <v>29</v>
      </c>
      <c r="I21" s="5"/>
      <c r="J21" s="32">
        <f t="shared" ref="J21:K24" si="2">J22</f>
        <v>4235000</v>
      </c>
      <c r="K21" s="32">
        <f t="shared" si="2"/>
        <v>5309000</v>
      </c>
      <c r="L21" s="18"/>
    </row>
    <row r="22" spans="1:12" ht="30.75" customHeight="1">
      <c r="A22" s="17"/>
      <c r="B22" s="50"/>
      <c r="C22" s="50"/>
      <c r="D22" s="50"/>
      <c r="E22" s="50"/>
      <c r="F22" s="51"/>
      <c r="G22" s="23" t="s">
        <v>30</v>
      </c>
      <c r="H22" s="9" t="s">
        <v>31</v>
      </c>
      <c r="I22" s="5"/>
      <c r="J22" s="33">
        <f t="shared" si="2"/>
        <v>4235000</v>
      </c>
      <c r="K22" s="33">
        <f t="shared" si="2"/>
        <v>5309000</v>
      </c>
      <c r="L22" s="18"/>
    </row>
    <row r="23" spans="1:12" ht="35.25" customHeight="1">
      <c r="A23" s="17"/>
      <c r="B23" s="50"/>
      <c r="C23" s="50"/>
      <c r="D23" s="50"/>
      <c r="E23" s="50"/>
      <c r="F23" s="51"/>
      <c r="G23" s="23" t="s">
        <v>32</v>
      </c>
      <c r="H23" s="9" t="s">
        <v>31</v>
      </c>
      <c r="I23" s="5"/>
      <c r="J23" s="33">
        <f t="shared" si="2"/>
        <v>4235000</v>
      </c>
      <c r="K23" s="33">
        <f t="shared" si="2"/>
        <v>5309000</v>
      </c>
      <c r="L23" s="18"/>
    </row>
    <row r="24" spans="1:12" ht="29.25" customHeight="1">
      <c r="A24" s="17"/>
      <c r="B24" s="50"/>
      <c r="C24" s="50"/>
      <c r="D24" s="50"/>
      <c r="E24" s="50"/>
      <c r="F24" s="51"/>
      <c r="G24" s="23" t="s">
        <v>33</v>
      </c>
      <c r="H24" s="19" t="s">
        <v>34</v>
      </c>
      <c r="I24" s="10"/>
      <c r="J24" s="33">
        <f t="shared" si="2"/>
        <v>4235000</v>
      </c>
      <c r="K24" s="33">
        <f t="shared" si="2"/>
        <v>5309000</v>
      </c>
      <c r="L24" s="18"/>
    </row>
    <row r="25" spans="1:12" ht="22.5" customHeight="1">
      <c r="A25" s="17"/>
      <c r="B25" s="50"/>
      <c r="C25" s="50"/>
      <c r="D25" s="50"/>
      <c r="E25" s="50"/>
      <c r="F25" s="51"/>
      <c r="G25" s="23" t="s">
        <v>35</v>
      </c>
      <c r="H25" s="9" t="s">
        <v>9</v>
      </c>
      <c r="I25" s="10">
        <v>200</v>
      </c>
      <c r="J25" s="33">
        <v>4235000</v>
      </c>
      <c r="K25" s="33">
        <v>5309000</v>
      </c>
      <c r="L25" s="18"/>
    </row>
    <row r="26" spans="1:12" ht="22.5" customHeight="1">
      <c r="A26" s="17"/>
      <c r="B26" s="50"/>
      <c r="C26" s="50"/>
      <c r="D26" s="50"/>
      <c r="E26" s="50"/>
      <c r="F26" s="51"/>
      <c r="G26" s="3" t="s">
        <v>36</v>
      </c>
      <c r="H26" s="4" t="s">
        <v>37</v>
      </c>
      <c r="I26" s="5"/>
      <c r="J26" s="32">
        <f t="shared" ref="J26:K27" si="3">J27</f>
        <v>10313411</v>
      </c>
      <c r="K26" s="32">
        <f t="shared" si="3"/>
        <v>10480411</v>
      </c>
      <c r="L26" s="18"/>
    </row>
    <row r="27" spans="1:12" ht="41.25" customHeight="1">
      <c r="A27" s="17"/>
      <c r="B27" s="50"/>
      <c r="C27" s="50"/>
      <c r="D27" s="50"/>
      <c r="E27" s="50"/>
      <c r="F27" s="51"/>
      <c r="G27" s="23" t="s">
        <v>38</v>
      </c>
      <c r="H27" s="9" t="s">
        <v>39</v>
      </c>
      <c r="I27" s="5"/>
      <c r="J27" s="32">
        <f t="shared" si="3"/>
        <v>10313411</v>
      </c>
      <c r="K27" s="32">
        <f t="shared" si="3"/>
        <v>10480411</v>
      </c>
      <c r="L27" s="18"/>
    </row>
    <row r="28" spans="1:12" ht="29.25" customHeight="1">
      <c r="A28" s="17"/>
      <c r="B28" s="50"/>
      <c r="C28" s="50"/>
      <c r="D28" s="50"/>
      <c r="E28" s="50"/>
      <c r="F28" s="51"/>
      <c r="G28" s="23" t="s">
        <v>40</v>
      </c>
      <c r="H28" s="9" t="s">
        <v>39</v>
      </c>
      <c r="I28" s="5"/>
      <c r="J28" s="32">
        <f>J29+J35+J37+J31+J33</f>
        <v>10313411</v>
      </c>
      <c r="K28" s="32">
        <f>K29+K35+K37+K31+K33</f>
        <v>10480411</v>
      </c>
      <c r="L28" s="18"/>
    </row>
    <row r="29" spans="1:12" ht="44.25" customHeight="1">
      <c r="A29" s="17"/>
      <c r="B29" s="50"/>
      <c r="C29" s="50"/>
      <c r="D29" s="50"/>
      <c r="E29" s="50"/>
      <c r="F29" s="51"/>
      <c r="G29" s="23" t="s">
        <v>41</v>
      </c>
      <c r="H29" s="19" t="s">
        <v>42</v>
      </c>
      <c r="I29" s="10"/>
      <c r="J29" s="33">
        <f>J30</f>
        <v>3794000</v>
      </c>
      <c r="K29" s="33">
        <f>K30</f>
        <v>3961000</v>
      </c>
      <c r="L29" s="18"/>
    </row>
    <row r="30" spans="1:12" ht="16.5" customHeight="1">
      <c r="A30" s="17"/>
      <c r="B30" s="50"/>
      <c r="C30" s="50"/>
      <c r="D30" s="50"/>
      <c r="E30" s="50"/>
      <c r="F30" s="51"/>
      <c r="G30" s="23" t="s">
        <v>16</v>
      </c>
      <c r="H30" s="9"/>
      <c r="I30" s="10">
        <v>200</v>
      </c>
      <c r="J30" s="33">
        <v>3794000</v>
      </c>
      <c r="K30" s="33">
        <v>3961000</v>
      </c>
      <c r="L30" s="18"/>
    </row>
    <row r="31" spans="1:12" ht="57" customHeight="1">
      <c r="A31" s="17"/>
      <c r="B31" s="52"/>
      <c r="C31" s="52"/>
      <c r="D31" s="52"/>
      <c r="E31" s="52"/>
      <c r="F31" s="53"/>
      <c r="G31" s="54" t="s">
        <v>123</v>
      </c>
      <c r="H31" s="19" t="s">
        <v>125</v>
      </c>
      <c r="I31" s="10"/>
      <c r="J31" s="33">
        <f>J32</f>
        <v>200000</v>
      </c>
      <c r="K31" s="33">
        <f>K32</f>
        <v>200000</v>
      </c>
      <c r="L31" s="18"/>
    </row>
    <row r="32" spans="1:12" ht="16.5" customHeight="1">
      <c r="A32" s="17"/>
      <c r="B32" s="52"/>
      <c r="C32" s="52"/>
      <c r="D32" s="52"/>
      <c r="E32" s="52"/>
      <c r="F32" s="53"/>
      <c r="G32" s="23" t="s">
        <v>16</v>
      </c>
      <c r="H32" s="9"/>
      <c r="I32" s="10">
        <v>200</v>
      </c>
      <c r="J32" s="33">
        <v>200000</v>
      </c>
      <c r="K32" s="33">
        <v>200000</v>
      </c>
      <c r="L32" s="18"/>
    </row>
    <row r="33" spans="1:12" ht="76.5" customHeight="1">
      <c r="A33" s="17"/>
      <c r="B33" s="52"/>
      <c r="C33" s="52"/>
      <c r="D33" s="52"/>
      <c r="E33" s="52"/>
      <c r="F33" s="53"/>
      <c r="G33" s="54" t="s">
        <v>124</v>
      </c>
      <c r="H33" s="19" t="s">
        <v>126</v>
      </c>
      <c r="I33" s="10"/>
      <c r="J33" s="33">
        <f>J34</f>
        <v>200000</v>
      </c>
      <c r="K33" s="33">
        <f>K34</f>
        <v>200000</v>
      </c>
      <c r="L33" s="18"/>
    </row>
    <row r="34" spans="1:12" ht="16.5" customHeight="1">
      <c r="A34" s="17"/>
      <c r="B34" s="52"/>
      <c r="C34" s="52"/>
      <c r="D34" s="52"/>
      <c r="E34" s="52"/>
      <c r="F34" s="53"/>
      <c r="G34" s="23" t="s">
        <v>16</v>
      </c>
      <c r="H34" s="9"/>
      <c r="I34" s="10">
        <v>200</v>
      </c>
      <c r="J34" s="33">
        <v>200000</v>
      </c>
      <c r="K34" s="33">
        <v>200000</v>
      </c>
      <c r="L34" s="18"/>
    </row>
    <row r="35" spans="1:12" ht="44.25" customHeight="1">
      <c r="A35" s="17"/>
      <c r="B35" s="50"/>
      <c r="C35" s="50"/>
      <c r="D35" s="50"/>
      <c r="E35" s="50"/>
      <c r="F35" s="51"/>
      <c r="G35" s="23" t="s">
        <v>43</v>
      </c>
      <c r="H35" s="19" t="s">
        <v>44</v>
      </c>
      <c r="I35" s="10"/>
      <c r="J35" s="33">
        <f>J36</f>
        <v>3757973</v>
      </c>
      <c r="K35" s="33">
        <f>K36</f>
        <v>3757973</v>
      </c>
      <c r="L35" s="18"/>
    </row>
    <row r="36" spans="1:12" ht="24" customHeight="1">
      <c r="A36" s="17"/>
      <c r="B36" s="50"/>
      <c r="C36" s="50"/>
      <c r="D36" s="50"/>
      <c r="E36" s="50"/>
      <c r="F36" s="51"/>
      <c r="G36" s="23" t="s">
        <v>16</v>
      </c>
      <c r="H36" s="9"/>
      <c r="I36" s="10">
        <v>200</v>
      </c>
      <c r="J36" s="33">
        <v>3757973</v>
      </c>
      <c r="K36" s="33">
        <v>3757973</v>
      </c>
      <c r="L36" s="18"/>
    </row>
    <row r="37" spans="1:12" ht="67.5" customHeight="1">
      <c r="A37" s="17"/>
      <c r="B37" s="52"/>
      <c r="C37" s="52"/>
      <c r="D37" s="52"/>
      <c r="E37" s="52"/>
      <c r="F37" s="53"/>
      <c r="G37" s="23" t="s">
        <v>121</v>
      </c>
      <c r="H37" s="9"/>
      <c r="I37" s="10"/>
      <c r="J37" s="33">
        <f>J38</f>
        <v>2361438</v>
      </c>
      <c r="K37" s="33">
        <f>K38</f>
        <v>2361438</v>
      </c>
      <c r="L37" s="18"/>
    </row>
    <row r="38" spans="1:12" ht="24" customHeight="1">
      <c r="A38" s="17"/>
      <c r="B38" s="52"/>
      <c r="C38" s="52"/>
      <c r="D38" s="52"/>
      <c r="E38" s="52"/>
      <c r="F38" s="53"/>
      <c r="G38" s="23" t="s">
        <v>16</v>
      </c>
      <c r="H38" s="19" t="s">
        <v>122</v>
      </c>
      <c r="I38" s="10">
        <v>200</v>
      </c>
      <c r="J38" s="33">
        <v>2361438</v>
      </c>
      <c r="K38" s="33">
        <v>2361438</v>
      </c>
      <c r="L38" s="18"/>
    </row>
    <row r="39" spans="1:12" ht="24" customHeight="1">
      <c r="A39" s="17"/>
      <c r="B39" s="50"/>
      <c r="C39" s="50"/>
      <c r="D39" s="50"/>
      <c r="E39" s="50"/>
      <c r="F39" s="51"/>
      <c r="G39" s="3" t="s">
        <v>45</v>
      </c>
      <c r="H39" s="4" t="s">
        <v>46</v>
      </c>
      <c r="I39" s="5"/>
      <c r="J39" s="32">
        <f t="shared" ref="J39:K41" si="4">J40</f>
        <v>35000</v>
      </c>
      <c r="K39" s="28">
        <f t="shared" si="4"/>
        <v>50000</v>
      </c>
      <c r="L39" s="18"/>
    </row>
    <row r="40" spans="1:12" ht="29.25" customHeight="1">
      <c r="A40" s="17"/>
      <c r="B40" s="50"/>
      <c r="C40" s="50"/>
      <c r="D40" s="50"/>
      <c r="E40" s="50"/>
      <c r="F40" s="51"/>
      <c r="G40" s="23" t="s">
        <v>47</v>
      </c>
      <c r="H40" s="9" t="s">
        <v>48</v>
      </c>
      <c r="I40" s="5"/>
      <c r="J40" s="33">
        <f t="shared" si="4"/>
        <v>35000</v>
      </c>
      <c r="K40" s="29">
        <f t="shared" si="4"/>
        <v>50000</v>
      </c>
      <c r="L40" s="18"/>
    </row>
    <row r="41" spans="1:12" ht="34.5" customHeight="1">
      <c r="A41" s="17"/>
      <c r="B41" s="50"/>
      <c r="C41" s="50"/>
      <c r="D41" s="50"/>
      <c r="E41" s="50"/>
      <c r="F41" s="51"/>
      <c r="G41" s="23" t="s">
        <v>49</v>
      </c>
      <c r="H41" s="9" t="s">
        <v>48</v>
      </c>
      <c r="I41" s="5"/>
      <c r="J41" s="33">
        <f t="shared" si="4"/>
        <v>35000</v>
      </c>
      <c r="K41" s="29">
        <f t="shared" si="4"/>
        <v>50000</v>
      </c>
      <c r="L41" s="18"/>
    </row>
    <row r="42" spans="1:12" ht="36.75" customHeight="1">
      <c r="A42" s="17"/>
      <c r="B42" s="50"/>
      <c r="C42" s="50"/>
      <c r="D42" s="50"/>
      <c r="E42" s="50"/>
      <c r="F42" s="51"/>
      <c r="G42" s="23" t="s">
        <v>50</v>
      </c>
      <c r="H42" s="19" t="s">
        <v>51</v>
      </c>
      <c r="I42" s="10"/>
      <c r="J42" s="33">
        <f>J43</f>
        <v>35000</v>
      </c>
      <c r="K42" s="29">
        <f>K43</f>
        <v>50000</v>
      </c>
      <c r="L42" s="18"/>
    </row>
    <row r="43" spans="1:12" ht="22.5" customHeight="1">
      <c r="A43" s="17"/>
      <c r="B43" s="50"/>
      <c r="C43" s="50"/>
      <c r="D43" s="50"/>
      <c r="E43" s="50"/>
      <c r="F43" s="51"/>
      <c r="G43" s="23" t="s">
        <v>16</v>
      </c>
      <c r="H43" s="9"/>
      <c r="I43" s="10">
        <v>200</v>
      </c>
      <c r="J43" s="33">
        <v>35000</v>
      </c>
      <c r="K43" s="29">
        <v>50000</v>
      </c>
      <c r="L43" s="18"/>
    </row>
    <row r="44" spans="1:12" ht="36.75" customHeight="1">
      <c r="A44" s="17"/>
      <c r="B44" s="50"/>
      <c r="C44" s="50"/>
      <c r="D44" s="50"/>
      <c r="E44" s="50"/>
      <c r="F44" s="51"/>
      <c r="G44" s="31" t="s">
        <v>52</v>
      </c>
      <c r="H44" s="4" t="s">
        <v>53</v>
      </c>
      <c r="I44" s="5"/>
      <c r="J44" s="41">
        <f>J47</f>
        <v>400980</v>
      </c>
      <c r="K44" s="41">
        <f>K47</f>
        <v>400846</v>
      </c>
      <c r="L44" s="18"/>
    </row>
    <row r="45" spans="1:12" ht="44.25" customHeight="1">
      <c r="A45" s="17"/>
      <c r="B45" s="50"/>
      <c r="C45" s="50"/>
      <c r="D45" s="50"/>
      <c r="E45" s="50"/>
      <c r="F45" s="51"/>
      <c r="G45" s="22" t="s">
        <v>54</v>
      </c>
      <c r="H45" s="9" t="s">
        <v>55</v>
      </c>
      <c r="I45" s="5"/>
      <c r="J45" s="40">
        <f>J46</f>
        <v>400980</v>
      </c>
      <c r="K45" s="40">
        <f>K46</f>
        <v>400846</v>
      </c>
      <c r="L45" s="18"/>
    </row>
    <row r="46" spans="1:12" ht="42" customHeight="1">
      <c r="A46" s="17"/>
      <c r="B46" s="50"/>
      <c r="C46" s="50"/>
      <c r="D46" s="50"/>
      <c r="E46" s="50"/>
      <c r="F46" s="51"/>
      <c r="G46" s="22" t="s">
        <v>56</v>
      </c>
      <c r="H46" s="19" t="s">
        <v>57</v>
      </c>
      <c r="I46" s="10"/>
      <c r="J46" s="40">
        <f>J47</f>
        <v>400980</v>
      </c>
      <c r="K46" s="40">
        <f>K47</f>
        <v>400846</v>
      </c>
      <c r="L46" s="18"/>
    </row>
    <row r="47" spans="1:12" ht="22.5" customHeight="1">
      <c r="A47" s="17"/>
      <c r="B47" s="50"/>
      <c r="C47" s="50"/>
      <c r="D47" s="50"/>
      <c r="E47" s="50"/>
      <c r="F47" s="51"/>
      <c r="G47" s="23" t="s">
        <v>58</v>
      </c>
      <c r="H47" s="9" t="s">
        <v>9</v>
      </c>
      <c r="I47" s="10">
        <v>300</v>
      </c>
      <c r="J47" s="40">
        <v>400980</v>
      </c>
      <c r="K47" s="33">
        <v>400846</v>
      </c>
      <c r="L47" s="18"/>
    </row>
    <row r="48" spans="1:12" ht="35.25" customHeight="1">
      <c r="A48" s="17"/>
      <c r="B48" s="61">
        <v>600</v>
      </c>
      <c r="C48" s="61"/>
      <c r="D48" s="61"/>
      <c r="E48" s="61"/>
      <c r="F48" s="62"/>
      <c r="G48" s="34" t="s">
        <v>59</v>
      </c>
      <c r="H48" s="4" t="s">
        <v>60</v>
      </c>
      <c r="I48" s="5"/>
      <c r="J48" s="32">
        <f t="shared" ref="J48:K51" si="5">J49</f>
        <v>35000</v>
      </c>
      <c r="K48" s="32">
        <f t="shared" si="5"/>
        <v>50000</v>
      </c>
      <c r="L48" s="18"/>
    </row>
    <row r="49" spans="1:13" ht="36.75" customHeight="1">
      <c r="A49" s="17"/>
      <c r="B49" s="63">
        <v>800</v>
      </c>
      <c r="C49" s="63"/>
      <c r="D49" s="63"/>
      <c r="E49" s="63"/>
      <c r="F49" s="64"/>
      <c r="G49" s="24" t="s">
        <v>61</v>
      </c>
      <c r="H49" s="9" t="s">
        <v>62</v>
      </c>
      <c r="I49" s="5"/>
      <c r="J49" s="32">
        <f t="shared" si="5"/>
        <v>35000</v>
      </c>
      <c r="K49" s="32">
        <f t="shared" si="5"/>
        <v>50000</v>
      </c>
      <c r="L49" s="18"/>
    </row>
    <row r="50" spans="1:13" ht="41.25" customHeight="1">
      <c r="A50" s="17"/>
      <c r="B50" s="55" t="s">
        <v>63</v>
      </c>
      <c r="C50" s="55"/>
      <c r="D50" s="55"/>
      <c r="E50" s="55"/>
      <c r="F50" s="56"/>
      <c r="G50" s="24" t="s">
        <v>64</v>
      </c>
      <c r="H50" s="9" t="s">
        <v>62</v>
      </c>
      <c r="I50" s="5"/>
      <c r="J50" s="32">
        <f t="shared" si="5"/>
        <v>35000</v>
      </c>
      <c r="K50" s="32">
        <f t="shared" si="5"/>
        <v>50000</v>
      </c>
      <c r="L50" s="18"/>
    </row>
    <row r="51" spans="1:13" ht="42" customHeight="1">
      <c r="A51" s="17"/>
      <c r="B51" s="63">
        <v>200</v>
      </c>
      <c r="C51" s="63"/>
      <c r="D51" s="63"/>
      <c r="E51" s="63"/>
      <c r="F51" s="64"/>
      <c r="G51" s="24" t="s">
        <v>65</v>
      </c>
      <c r="H51" s="19" t="s">
        <v>66</v>
      </c>
      <c r="I51" s="10"/>
      <c r="J51" s="33">
        <f t="shared" si="5"/>
        <v>35000</v>
      </c>
      <c r="K51" s="33">
        <f t="shared" si="5"/>
        <v>50000</v>
      </c>
      <c r="L51" s="18"/>
    </row>
    <row r="52" spans="1:13" ht="18.75" customHeight="1">
      <c r="A52" s="17"/>
      <c r="B52" s="55" t="s">
        <v>67</v>
      </c>
      <c r="C52" s="55"/>
      <c r="D52" s="55"/>
      <c r="E52" s="55"/>
      <c r="F52" s="56"/>
      <c r="G52" s="23" t="s">
        <v>35</v>
      </c>
      <c r="H52" s="9"/>
      <c r="I52" s="10">
        <v>200</v>
      </c>
      <c r="J52" s="33">
        <v>35000</v>
      </c>
      <c r="K52" s="33">
        <v>50000</v>
      </c>
      <c r="L52" s="18"/>
    </row>
    <row r="53" spans="1:13" ht="48" customHeight="1">
      <c r="A53" s="17"/>
      <c r="B53" s="63">
        <v>600</v>
      </c>
      <c r="C53" s="63"/>
      <c r="D53" s="63"/>
      <c r="E53" s="63"/>
      <c r="F53" s="64"/>
      <c r="G53" s="3" t="s">
        <v>68</v>
      </c>
      <c r="H53" s="4" t="s">
        <v>69</v>
      </c>
      <c r="I53" s="5"/>
      <c r="J53" s="32">
        <f t="shared" ref="J53:K55" si="6">J54</f>
        <v>691000</v>
      </c>
      <c r="K53" s="32">
        <f t="shared" si="6"/>
        <v>718900</v>
      </c>
      <c r="L53" s="18"/>
    </row>
    <row r="54" spans="1:13" ht="71.25" customHeight="1">
      <c r="A54" s="17"/>
      <c r="B54" s="55" t="s">
        <v>70</v>
      </c>
      <c r="C54" s="55"/>
      <c r="D54" s="55"/>
      <c r="E54" s="55"/>
      <c r="F54" s="56"/>
      <c r="G54" s="23" t="s">
        <v>71</v>
      </c>
      <c r="H54" s="9" t="s">
        <v>72</v>
      </c>
      <c r="I54" s="5"/>
      <c r="J54" s="33">
        <f t="shared" si="6"/>
        <v>691000</v>
      </c>
      <c r="K54" s="33">
        <f t="shared" si="6"/>
        <v>718900</v>
      </c>
      <c r="L54" s="18"/>
    </row>
    <row r="55" spans="1:13" ht="72.75" customHeight="1">
      <c r="A55" s="17"/>
      <c r="B55" s="59" t="s">
        <v>73</v>
      </c>
      <c r="C55" s="59"/>
      <c r="D55" s="59"/>
      <c r="E55" s="59"/>
      <c r="F55" s="60"/>
      <c r="G55" s="23" t="s">
        <v>74</v>
      </c>
      <c r="H55" s="27" t="s">
        <v>75</v>
      </c>
      <c r="I55" s="10"/>
      <c r="J55" s="33">
        <f t="shared" si="6"/>
        <v>691000</v>
      </c>
      <c r="K55" s="33">
        <f t="shared" si="6"/>
        <v>718900</v>
      </c>
      <c r="L55" s="18"/>
    </row>
    <row r="56" spans="1:13" ht="23.25" customHeight="1">
      <c r="A56" s="17"/>
      <c r="B56" s="57" t="s">
        <v>76</v>
      </c>
      <c r="C56" s="57"/>
      <c r="D56" s="57"/>
      <c r="E56" s="57"/>
      <c r="F56" s="58"/>
      <c r="G56" s="23" t="s">
        <v>35</v>
      </c>
      <c r="H56" s="9"/>
      <c r="I56" s="10">
        <v>200</v>
      </c>
      <c r="J56" s="33">
        <v>691000</v>
      </c>
      <c r="K56" s="33">
        <v>718900</v>
      </c>
      <c r="L56" s="18"/>
      <c r="M56" s="42"/>
    </row>
    <row r="57" spans="1:13" ht="23.25" customHeight="1">
      <c r="A57" s="43"/>
      <c r="B57" s="44"/>
      <c r="C57" s="44"/>
      <c r="D57" s="44"/>
      <c r="E57" s="44"/>
      <c r="F57" s="44"/>
      <c r="G57" s="34" t="s">
        <v>77</v>
      </c>
      <c r="H57" s="47" t="s">
        <v>78</v>
      </c>
      <c r="I57" s="10"/>
      <c r="J57" s="41">
        <f>J58</f>
        <v>45040453</v>
      </c>
      <c r="K57" s="41">
        <f>K58</f>
        <v>22022296</v>
      </c>
      <c r="L57" s="45"/>
      <c r="M57" s="42"/>
    </row>
    <row r="58" spans="1:13" ht="43.5" customHeight="1">
      <c r="A58" s="43"/>
      <c r="B58" s="44"/>
      <c r="C58" s="44"/>
      <c r="D58" s="44"/>
      <c r="E58" s="44"/>
      <c r="F58" s="44"/>
      <c r="G58" s="23" t="s">
        <v>79</v>
      </c>
      <c r="H58" s="9" t="s">
        <v>80</v>
      </c>
      <c r="I58" s="10"/>
      <c r="J58" s="40">
        <f>J59+J61</f>
        <v>45040453</v>
      </c>
      <c r="K58" s="40">
        <f>K59+K61</f>
        <v>22022296</v>
      </c>
      <c r="L58" s="45"/>
      <c r="M58" s="42"/>
    </row>
    <row r="59" spans="1:13" ht="30.75" customHeight="1">
      <c r="A59" s="43"/>
      <c r="B59" s="44"/>
      <c r="C59" s="44"/>
      <c r="D59" s="44"/>
      <c r="E59" s="44"/>
      <c r="F59" s="44"/>
      <c r="G59" s="23" t="s">
        <v>81</v>
      </c>
      <c r="H59" s="9" t="s">
        <v>82</v>
      </c>
      <c r="I59" s="10"/>
      <c r="J59" s="40">
        <f>J60</f>
        <v>2131000</v>
      </c>
      <c r="K59" s="40">
        <f>K60</f>
        <v>0</v>
      </c>
      <c r="L59" s="45"/>
      <c r="M59" s="42"/>
    </row>
    <row r="60" spans="1:13" ht="30.75" customHeight="1">
      <c r="A60" s="43"/>
      <c r="B60" s="44"/>
      <c r="C60" s="44"/>
      <c r="D60" s="44"/>
      <c r="E60" s="44"/>
      <c r="F60" s="44"/>
      <c r="G60" s="23" t="s">
        <v>83</v>
      </c>
      <c r="H60" s="9"/>
      <c r="I60" s="10">
        <v>400</v>
      </c>
      <c r="J60" s="40">
        <v>2131000</v>
      </c>
      <c r="K60" s="40">
        <v>0</v>
      </c>
      <c r="L60" s="45"/>
      <c r="M60" s="42"/>
    </row>
    <row r="61" spans="1:13" ht="33" customHeight="1">
      <c r="A61" s="43"/>
      <c r="B61" s="44"/>
      <c r="C61" s="44"/>
      <c r="D61" s="44"/>
      <c r="E61" s="44"/>
      <c r="F61" s="44"/>
      <c r="G61" s="46" t="s">
        <v>81</v>
      </c>
      <c r="H61" s="9" t="s">
        <v>84</v>
      </c>
      <c r="I61" s="10"/>
      <c r="J61" s="40">
        <f>J62</f>
        <v>42909453</v>
      </c>
      <c r="K61" s="40">
        <f>K62</f>
        <v>22022296</v>
      </c>
      <c r="L61" s="45"/>
      <c r="M61" s="42"/>
    </row>
    <row r="62" spans="1:13" ht="31.5" customHeight="1">
      <c r="A62" s="43"/>
      <c r="B62" s="44"/>
      <c r="C62" s="44"/>
      <c r="D62" s="44"/>
      <c r="E62" s="44"/>
      <c r="F62" s="44"/>
      <c r="G62" s="23" t="s">
        <v>83</v>
      </c>
      <c r="H62" s="9"/>
      <c r="I62" s="10">
        <v>400</v>
      </c>
      <c r="J62" s="40">
        <v>42909453</v>
      </c>
      <c r="K62" s="40">
        <v>22022296</v>
      </c>
      <c r="L62" s="45"/>
      <c r="M62" s="42"/>
    </row>
    <row r="63" spans="1:13" ht="31.5" customHeight="1">
      <c r="A63" s="43"/>
      <c r="B63" s="44"/>
      <c r="C63" s="44"/>
      <c r="D63" s="44"/>
      <c r="E63" s="44"/>
      <c r="F63" s="44"/>
      <c r="G63" s="3" t="s">
        <v>115</v>
      </c>
      <c r="H63" s="4" t="s">
        <v>116</v>
      </c>
      <c r="I63" s="5"/>
      <c r="J63" s="41">
        <f t="shared" ref="J63:K67" si="7">J64</f>
        <v>59033</v>
      </c>
      <c r="K63" s="41">
        <f t="shared" si="7"/>
        <v>59033</v>
      </c>
      <c r="L63" s="45"/>
      <c r="M63" s="42"/>
    </row>
    <row r="64" spans="1:13" ht="49.5" customHeight="1">
      <c r="A64" s="43"/>
      <c r="B64" s="44"/>
      <c r="C64" s="44"/>
      <c r="D64" s="44"/>
      <c r="E64" s="44"/>
      <c r="F64" s="44"/>
      <c r="G64" s="23" t="s">
        <v>117</v>
      </c>
      <c r="H64" s="9" t="s">
        <v>118</v>
      </c>
      <c r="I64" s="10"/>
      <c r="J64" s="40">
        <f>J67+J65</f>
        <v>59033</v>
      </c>
      <c r="K64" s="40">
        <f>K67+K65</f>
        <v>59033</v>
      </c>
      <c r="L64" s="45"/>
      <c r="M64" s="42"/>
    </row>
    <row r="65" spans="1:13" ht="49.5" customHeight="1">
      <c r="A65" s="43"/>
      <c r="B65" s="44"/>
      <c r="C65" s="44"/>
      <c r="D65" s="44"/>
      <c r="E65" s="44"/>
      <c r="F65" s="44"/>
      <c r="G65" s="54" t="s">
        <v>128</v>
      </c>
      <c r="H65" s="9" t="s">
        <v>127</v>
      </c>
      <c r="I65" s="10"/>
      <c r="J65" s="40">
        <f>J66</f>
        <v>3000</v>
      </c>
      <c r="K65" s="40">
        <f>K66</f>
        <v>3000</v>
      </c>
      <c r="L65" s="45"/>
      <c r="M65" s="42"/>
    </row>
    <row r="66" spans="1:13" ht="49.5" customHeight="1">
      <c r="A66" s="43"/>
      <c r="B66" s="44"/>
      <c r="C66" s="44"/>
      <c r="D66" s="44"/>
      <c r="E66" s="44"/>
      <c r="F66" s="44"/>
      <c r="G66" s="54" t="s">
        <v>97</v>
      </c>
      <c r="H66" s="9"/>
      <c r="I66" s="10">
        <v>800</v>
      </c>
      <c r="J66" s="40">
        <v>3000</v>
      </c>
      <c r="K66" s="40">
        <v>3000</v>
      </c>
      <c r="L66" s="45"/>
      <c r="M66" s="42"/>
    </row>
    <row r="67" spans="1:13" ht="50.25" customHeight="1">
      <c r="A67" s="43"/>
      <c r="B67" s="44"/>
      <c r="C67" s="44"/>
      <c r="D67" s="44"/>
      <c r="E67" s="44"/>
      <c r="F67" s="44"/>
      <c r="G67" s="23" t="s">
        <v>119</v>
      </c>
      <c r="H67" s="9" t="s">
        <v>120</v>
      </c>
      <c r="I67" s="10"/>
      <c r="J67" s="40">
        <f t="shared" si="7"/>
        <v>56033</v>
      </c>
      <c r="K67" s="40">
        <f t="shared" si="7"/>
        <v>56033</v>
      </c>
      <c r="L67" s="45"/>
      <c r="M67" s="42"/>
    </row>
    <row r="68" spans="1:13" ht="31.5" customHeight="1">
      <c r="A68" s="43"/>
      <c r="B68" s="44"/>
      <c r="C68" s="44"/>
      <c r="D68" s="44"/>
      <c r="E68" s="44"/>
      <c r="F68" s="44"/>
      <c r="G68" s="23" t="s">
        <v>97</v>
      </c>
      <c r="H68" s="9"/>
      <c r="I68" s="10">
        <v>800</v>
      </c>
      <c r="J68" s="40">
        <v>56033</v>
      </c>
      <c r="K68" s="40">
        <v>56033</v>
      </c>
      <c r="L68" s="45"/>
      <c r="M68" s="42"/>
    </row>
    <row r="69" spans="1:13" ht="15.75">
      <c r="G69" s="3" t="s">
        <v>85</v>
      </c>
      <c r="H69" s="4" t="s">
        <v>86</v>
      </c>
      <c r="I69" s="5" t="s">
        <v>9</v>
      </c>
      <c r="J69" s="32">
        <f>J70</f>
        <v>13255918</v>
      </c>
      <c r="K69" s="32">
        <f>K70</f>
        <v>13476106</v>
      </c>
    </row>
    <row r="70" spans="1:13" ht="15.75">
      <c r="G70" s="35" t="s">
        <v>85</v>
      </c>
      <c r="H70" s="9" t="s">
        <v>86</v>
      </c>
      <c r="I70" s="7" t="s">
        <v>9</v>
      </c>
      <c r="J70" s="33">
        <f>J71+J82+J84+J93+J86+J90</f>
        <v>13255918</v>
      </c>
      <c r="K70" s="33">
        <f>K71+K82+K84+K93+K86+K90</f>
        <v>13476106</v>
      </c>
    </row>
    <row r="71" spans="1:13" ht="31.5">
      <c r="G71" s="8" t="s">
        <v>87</v>
      </c>
      <c r="H71" s="9"/>
      <c r="I71" s="7"/>
      <c r="J71" s="32">
        <f>J72+J75+J77</f>
        <v>7463000</v>
      </c>
      <c r="K71" s="32">
        <f>K72+K75+K77</f>
        <v>7463000</v>
      </c>
    </row>
    <row r="72" spans="1:13" ht="47.25">
      <c r="G72" s="20" t="s">
        <v>88</v>
      </c>
      <c r="H72" s="4"/>
      <c r="I72" s="21"/>
      <c r="J72" s="32">
        <f>J73</f>
        <v>865900</v>
      </c>
      <c r="K72" s="32">
        <f>K73</f>
        <v>865900</v>
      </c>
    </row>
    <row r="73" spans="1:13" ht="15.75">
      <c r="G73" s="8" t="s">
        <v>89</v>
      </c>
      <c r="H73" s="9" t="s">
        <v>90</v>
      </c>
      <c r="I73" s="7"/>
      <c r="J73" s="33">
        <f>J74</f>
        <v>865900</v>
      </c>
      <c r="K73" s="33">
        <f>K74</f>
        <v>865900</v>
      </c>
    </row>
    <row r="74" spans="1:13" ht="63">
      <c r="G74" s="8" t="s">
        <v>27</v>
      </c>
      <c r="H74" s="9"/>
      <c r="I74" s="10">
        <v>100</v>
      </c>
      <c r="J74" s="33">
        <v>865900</v>
      </c>
      <c r="K74" s="33">
        <v>865900</v>
      </c>
    </row>
    <row r="75" spans="1:13" ht="25.5" customHeight="1">
      <c r="G75" s="20" t="s">
        <v>91</v>
      </c>
      <c r="H75" s="4" t="s">
        <v>92</v>
      </c>
      <c r="I75" s="21"/>
      <c r="J75" s="32">
        <f>J76</f>
        <v>60000</v>
      </c>
      <c r="K75" s="32">
        <f>K76</f>
        <v>60000</v>
      </c>
    </row>
    <row r="76" spans="1:13" ht="31.5">
      <c r="G76" s="8" t="s">
        <v>35</v>
      </c>
      <c r="H76" s="9" t="s">
        <v>9</v>
      </c>
      <c r="I76" s="10">
        <v>200</v>
      </c>
      <c r="J76" s="33">
        <v>60000</v>
      </c>
      <c r="K76" s="33">
        <v>60000</v>
      </c>
    </row>
    <row r="77" spans="1:13" ht="63">
      <c r="G77" s="20" t="s">
        <v>93</v>
      </c>
      <c r="H77" s="4"/>
      <c r="I77" s="21"/>
      <c r="J77" s="32">
        <f>J78</f>
        <v>6537100</v>
      </c>
      <c r="K77" s="32">
        <f>K78</f>
        <v>6537100</v>
      </c>
    </row>
    <row r="78" spans="1:13" ht="15.75">
      <c r="G78" s="8" t="s">
        <v>94</v>
      </c>
      <c r="H78" s="9" t="s">
        <v>95</v>
      </c>
      <c r="I78" s="7"/>
      <c r="J78" s="33">
        <f>J79+J80+J81</f>
        <v>6537100</v>
      </c>
      <c r="K78" s="33">
        <f>K79+K80+K81</f>
        <v>6537100</v>
      </c>
    </row>
    <row r="79" spans="1:13" ht="63">
      <c r="G79" s="8" t="s">
        <v>96</v>
      </c>
      <c r="H79" s="9"/>
      <c r="I79" s="7">
        <v>100</v>
      </c>
      <c r="J79" s="33">
        <v>5133900</v>
      </c>
      <c r="K79" s="33">
        <v>5133900</v>
      </c>
    </row>
    <row r="80" spans="1:13" ht="31.5">
      <c r="G80" s="8" t="s">
        <v>35</v>
      </c>
      <c r="H80" s="9" t="s">
        <v>9</v>
      </c>
      <c r="I80" s="10">
        <v>200</v>
      </c>
      <c r="J80" s="33">
        <v>1351700</v>
      </c>
      <c r="K80" s="33">
        <v>1351700</v>
      </c>
    </row>
    <row r="81" spans="7:13" ht="15.75">
      <c r="G81" s="8" t="s">
        <v>97</v>
      </c>
      <c r="H81" s="9"/>
      <c r="I81" s="10">
        <v>800</v>
      </c>
      <c r="J81" s="33">
        <v>51500</v>
      </c>
      <c r="K81" s="33">
        <v>51500</v>
      </c>
    </row>
    <row r="82" spans="7:13" ht="15.75">
      <c r="G82" s="20" t="s">
        <v>98</v>
      </c>
      <c r="H82" s="4" t="s">
        <v>99</v>
      </c>
      <c r="I82" s="21" t="s">
        <v>9</v>
      </c>
      <c r="J82" s="32">
        <f>J83</f>
        <v>100000</v>
      </c>
      <c r="K82" s="32">
        <f>K83</f>
        <v>100000</v>
      </c>
    </row>
    <row r="83" spans="7:13" ht="15.75">
      <c r="G83" s="8" t="s">
        <v>97</v>
      </c>
      <c r="H83" s="9" t="s">
        <v>9</v>
      </c>
      <c r="I83" s="10">
        <v>800</v>
      </c>
      <c r="J83" s="33">
        <v>100000</v>
      </c>
      <c r="K83" s="33">
        <v>100000</v>
      </c>
    </row>
    <row r="84" spans="7:13" ht="31.5">
      <c r="G84" s="20" t="s">
        <v>100</v>
      </c>
      <c r="H84" s="4" t="s">
        <v>101</v>
      </c>
      <c r="I84" s="21"/>
      <c r="J84" s="32">
        <f>J85</f>
        <v>154800</v>
      </c>
      <c r="K84" s="32">
        <f>K85</f>
        <v>154800</v>
      </c>
    </row>
    <row r="85" spans="7:13" ht="63">
      <c r="G85" s="8" t="s">
        <v>27</v>
      </c>
      <c r="H85" s="9"/>
      <c r="I85" s="10">
        <v>100</v>
      </c>
      <c r="J85" s="33">
        <v>154800</v>
      </c>
      <c r="K85" s="33">
        <v>154800</v>
      </c>
    </row>
    <row r="86" spans="7:13" ht="47.25">
      <c r="G86" s="36" t="s">
        <v>102</v>
      </c>
      <c r="H86" s="30" t="s">
        <v>103</v>
      </c>
      <c r="I86" s="5"/>
      <c r="J86" s="32">
        <f>J87+J88+J89</f>
        <v>4962500</v>
      </c>
      <c r="K86" s="32">
        <f>K87+K88+K89</f>
        <v>5174350</v>
      </c>
    </row>
    <row r="87" spans="7:13" ht="63">
      <c r="G87" s="8" t="s">
        <v>27</v>
      </c>
      <c r="H87" s="9"/>
      <c r="I87" s="10">
        <v>100</v>
      </c>
      <c r="J87" s="33">
        <v>4456900</v>
      </c>
      <c r="K87" s="33">
        <v>4456900</v>
      </c>
    </row>
    <row r="88" spans="7:13" ht="31.5">
      <c r="G88" s="8" t="s">
        <v>35</v>
      </c>
      <c r="H88" s="9" t="s">
        <v>9</v>
      </c>
      <c r="I88" s="10">
        <v>200</v>
      </c>
      <c r="J88" s="33">
        <v>489400</v>
      </c>
      <c r="K88" s="33">
        <v>701250</v>
      </c>
    </row>
    <row r="89" spans="7:13" ht="15.75">
      <c r="G89" s="8" t="s">
        <v>97</v>
      </c>
      <c r="H89" s="9" t="s">
        <v>9</v>
      </c>
      <c r="I89" s="10">
        <v>800</v>
      </c>
      <c r="J89" s="33">
        <v>16200</v>
      </c>
      <c r="K89" s="33">
        <v>16200</v>
      </c>
    </row>
    <row r="90" spans="7:13" ht="47.25">
      <c r="G90" s="20" t="s">
        <v>104</v>
      </c>
      <c r="H90" s="4" t="s">
        <v>105</v>
      </c>
      <c r="I90" s="21" t="s">
        <v>9</v>
      </c>
      <c r="J90" s="32">
        <f>J91+J92</f>
        <v>251618</v>
      </c>
      <c r="K90" s="32">
        <f>K91+K92</f>
        <v>259956</v>
      </c>
    </row>
    <row r="91" spans="7:13" ht="38.25">
      <c r="G91" s="23" t="s">
        <v>106</v>
      </c>
      <c r="H91" s="9"/>
      <c r="I91" s="10">
        <v>100</v>
      </c>
      <c r="J91" s="33">
        <v>238020</v>
      </c>
      <c r="K91" s="33">
        <v>238020</v>
      </c>
    </row>
    <row r="92" spans="7:13" ht="22.5" customHeight="1">
      <c r="G92" s="23" t="s">
        <v>35</v>
      </c>
      <c r="H92" s="9" t="s">
        <v>9</v>
      </c>
      <c r="I92" s="10">
        <v>200</v>
      </c>
      <c r="J92" s="33">
        <v>13598</v>
      </c>
      <c r="K92" s="33">
        <v>21936</v>
      </c>
    </row>
    <row r="93" spans="7:13" ht="31.5">
      <c r="G93" s="20" t="s">
        <v>107</v>
      </c>
      <c r="H93" s="4" t="s">
        <v>108</v>
      </c>
      <c r="I93" s="21"/>
      <c r="J93" s="32">
        <f>J94</f>
        <v>324000</v>
      </c>
      <c r="K93" s="32">
        <f>K94</f>
        <v>324000</v>
      </c>
    </row>
    <row r="94" spans="7:13" ht="23.25" customHeight="1">
      <c r="G94" s="8" t="s">
        <v>58</v>
      </c>
      <c r="H94" s="9" t="s">
        <v>9</v>
      </c>
      <c r="I94" s="10">
        <v>300</v>
      </c>
      <c r="J94" s="33">
        <v>324000</v>
      </c>
      <c r="K94" s="33">
        <v>324000</v>
      </c>
    </row>
    <row r="95" spans="7:13" ht="15.75">
      <c r="G95" s="37" t="s">
        <v>109</v>
      </c>
      <c r="H95" s="38"/>
      <c r="I95" s="38"/>
      <c r="J95" s="39">
        <f>J8+J13+J17+J21+J26+J39+J48+J53+J69+J44+J57+J63</f>
        <v>74435795</v>
      </c>
      <c r="K95" s="39">
        <f>K8+K13+K17+K21+K26+K39+K48+K53+K69+K44+K57+K63</f>
        <v>53516592</v>
      </c>
      <c r="M95" s="42"/>
    </row>
    <row r="96" spans="7:13" ht="15.75">
      <c r="G96" s="26" t="s">
        <v>110</v>
      </c>
      <c r="H96" s="9"/>
      <c r="I96" s="10"/>
      <c r="J96" s="28">
        <v>639700</v>
      </c>
      <c r="K96" s="28">
        <v>1310950</v>
      </c>
    </row>
    <row r="97" spans="7:11" ht="15.75">
      <c r="G97" s="25" t="s">
        <v>111</v>
      </c>
      <c r="H97" s="4"/>
      <c r="I97" s="5"/>
      <c r="J97" s="28">
        <f>J95+J96</f>
        <v>75075495</v>
      </c>
      <c r="K97" s="28">
        <f>K95+K96</f>
        <v>54827542</v>
      </c>
    </row>
  </sheetData>
  <mergeCells count="17">
    <mergeCell ref="H1:K1"/>
    <mergeCell ref="H2:K2"/>
    <mergeCell ref="H3:K3"/>
    <mergeCell ref="G5:K5"/>
    <mergeCell ref="B12:F12"/>
    <mergeCell ref="I4:L4"/>
    <mergeCell ref="B8:F8"/>
    <mergeCell ref="B11:F11"/>
    <mergeCell ref="B54:F54"/>
    <mergeCell ref="B56:F56"/>
    <mergeCell ref="B55:F55"/>
    <mergeCell ref="B52:F52"/>
    <mergeCell ref="B48:F48"/>
    <mergeCell ref="B50:F50"/>
    <mergeCell ref="B53:F53"/>
    <mergeCell ref="B51:F51"/>
    <mergeCell ref="B49:F49"/>
  </mergeCells>
  <phoneticPr fontId="0" type="noConversion"/>
  <printOptions horizontalCentered="1"/>
  <pageMargins left="0.98425196850393704" right="0.39370078740157483" top="0.78740157480314965" bottom="0.59055118110236227" header="0.51181102362204722" footer="0.51181102362204722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№5 Табл.№1</vt:lpstr>
      <vt:lpstr>'Приложение №5 Табл.№1'!Заголовки_для_печати</vt:lpstr>
      <vt:lpstr>'Приложение №5 Табл.№1'!Область_печати</vt:lpstr>
    </vt:vector>
  </TitlesOfParts>
  <Manager/>
  <Company>Департамент финансов ЯО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Владелец</cp:lastModifiedBy>
  <cp:revision/>
  <cp:lastPrinted>2022-03-09T13:07:41Z</cp:lastPrinted>
  <dcterms:created xsi:type="dcterms:W3CDTF">2021-06-13T09:56:10Z</dcterms:created>
  <dcterms:modified xsi:type="dcterms:W3CDTF">2022-03-09T13:09:01Z</dcterms:modified>
  <cp:category/>
  <cp:contentStatus/>
</cp:coreProperties>
</file>